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kulova\Documents\IUZ_2014\VUZ_German_2014\"/>
    </mc:Choice>
  </mc:AlternateContent>
  <bookViews>
    <workbookView xWindow="0" yWindow="0" windowWidth="24000" windowHeight="9345"/>
  </bookViews>
  <sheets>
    <sheet name="DNM_2014" sheetId="2" r:id="rId1"/>
    <sheet name="DNM_2013" sheetId="6" r:id="rId2"/>
    <sheet name="DHM_2014" sheetId="7" r:id="rId3"/>
    <sheet name="DHM_2013" sheetId="9" r:id="rId4"/>
    <sheet name="DFM_2014" sheetId="10" r:id="rId5"/>
    <sheet name="DFM_2013" sheetId="12" r:id="rId6"/>
  </sheets>
  <definedNames>
    <definedName name="_MailAutoSig" localSheetId="5">DFM_2013!$M$9</definedName>
    <definedName name="_xlnm.Print_Area" localSheetId="5">DFM_2013!$A$1:$Q$33</definedName>
    <definedName name="_xlnm.Print_Area" localSheetId="4">DFM_2014!$A$1:$Q$33</definedName>
    <definedName name="_xlnm.Print_Area" localSheetId="3">DHM_2013!$A$1:$Q$33</definedName>
    <definedName name="_xlnm.Print_Area" localSheetId="2">DHM_2014!$A$1:$Q$33</definedName>
    <definedName name="_xlnm.Print_Area" localSheetId="1">DNM_2013!$A$1:$Q$33</definedName>
    <definedName name="_xlnm.Print_Area" localSheetId="0">DNM_2014!$A$1:$Q$33</definedName>
  </definedNames>
  <calcPr calcId="152511"/>
</workbook>
</file>

<file path=xl/calcChain.xml><?xml version="1.0" encoding="utf-8"?>
<calcChain xmlns="http://schemas.openxmlformats.org/spreadsheetml/2006/main">
  <c r="J19" i="12" l="1"/>
  <c r="I19" i="12"/>
  <c r="H19" i="12"/>
  <c r="G19" i="12"/>
  <c r="F19" i="12"/>
  <c r="E19" i="12"/>
  <c r="D19" i="12"/>
  <c r="C19" i="12"/>
  <c r="K18" i="12"/>
  <c r="J19" i="10"/>
  <c r="I19" i="10"/>
  <c r="H19" i="10"/>
  <c r="G19" i="10"/>
  <c r="F19" i="10"/>
  <c r="E19" i="10"/>
  <c r="D19" i="10"/>
  <c r="C19" i="10"/>
  <c r="K18" i="10"/>
  <c r="J25" i="9"/>
  <c r="I25" i="9"/>
  <c r="H25" i="9"/>
  <c r="G25" i="9"/>
  <c r="F25" i="9"/>
  <c r="E25" i="9"/>
  <c r="D25" i="9"/>
  <c r="C25" i="9"/>
  <c r="J19" i="9"/>
  <c r="I19" i="9"/>
  <c r="H19" i="9"/>
  <c r="G19" i="9"/>
  <c r="F19" i="9"/>
  <c r="E19" i="9"/>
  <c r="D19" i="9"/>
  <c r="C19" i="9"/>
  <c r="K24" i="9"/>
  <c r="K18" i="9"/>
  <c r="J25" i="7"/>
  <c r="I25" i="7"/>
  <c r="H25" i="7"/>
  <c r="G25" i="7"/>
  <c r="F25" i="7"/>
  <c r="E25" i="7"/>
  <c r="D25" i="7"/>
  <c r="C25" i="7"/>
  <c r="J19" i="7"/>
  <c r="I19" i="7"/>
  <c r="H19" i="7"/>
  <c r="G19" i="7"/>
  <c r="F19" i="7"/>
  <c r="E19" i="7"/>
  <c r="D19" i="7"/>
  <c r="C19" i="7"/>
  <c r="K24" i="7"/>
  <c r="K18" i="7"/>
  <c r="I25" i="6"/>
  <c r="H25" i="6"/>
  <c r="G25" i="6"/>
  <c r="F25" i="6"/>
  <c r="E25" i="6"/>
  <c r="D25" i="6"/>
  <c r="C25" i="6"/>
  <c r="I19" i="6"/>
  <c r="H19" i="6"/>
  <c r="G19" i="6"/>
  <c r="F19" i="6"/>
  <c r="E19" i="6"/>
  <c r="D19" i="6"/>
  <c r="C19" i="6"/>
  <c r="J24" i="6"/>
  <c r="J18" i="6"/>
  <c r="I25" i="2"/>
  <c r="H25" i="2"/>
  <c r="G25" i="2"/>
  <c r="F25" i="2"/>
  <c r="E25" i="2"/>
  <c r="D25" i="2"/>
  <c r="C25" i="2"/>
  <c r="J24" i="2"/>
  <c r="I19" i="2"/>
  <c r="H19" i="2"/>
  <c r="G19" i="2"/>
  <c r="F19" i="2"/>
  <c r="E19" i="2"/>
  <c r="D19" i="2"/>
  <c r="C19" i="2"/>
  <c r="J18" i="2"/>
  <c r="I12" i="9"/>
  <c r="E12" i="9"/>
  <c r="E13" i="9" s="1"/>
  <c r="I10" i="9"/>
  <c r="K10" i="9" s="1"/>
  <c r="I21" i="12"/>
  <c r="E21" i="12"/>
  <c r="C21" i="12"/>
  <c r="K16" i="12"/>
  <c r="K10" i="12"/>
  <c r="H13" i="12"/>
  <c r="E13" i="12"/>
  <c r="C13" i="12"/>
  <c r="G27" i="9"/>
  <c r="E27" i="9"/>
  <c r="K21" i="9"/>
  <c r="K16" i="9"/>
  <c r="K9" i="9"/>
  <c r="J13" i="9"/>
  <c r="G13" i="9"/>
  <c r="C13" i="9"/>
  <c r="C27" i="7"/>
  <c r="F27" i="7"/>
  <c r="K17" i="7"/>
  <c r="K9" i="7"/>
  <c r="J13" i="7"/>
  <c r="G13" i="7"/>
  <c r="E13" i="7"/>
  <c r="C13" i="7"/>
  <c r="F27" i="6"/>
  <c r="D27" i="6"/>
  <c r="C27" i="6"/>
  <c r="J22" i="6"/>
  <c r="J16" i="6"/>
  <c r="J10" i="6"/>
  <c r="G13" i="6"/>
  <c r="D13" i="6"/>
  <c r="C13" i="6"/>
  <c r="J21" i="10"/>
  <c r="I21" i="10"/>
  <c r="H21" i="10"/>
  <c r="G21" i="10"/>
  <c r="F21" i="10"/>
  <c r="E21" i="10"/>
  <c r="D21" i="10"/>
  <c r="C21" i="10"/>
  <c r="J21" i="12"/>
  <c r="H21" i="12"/>
  <c r="G21" i="12"/>
  <c r="F21" i="12"/>
  <c r="D21" i="12"/>
  <c r="K17" i="12"/>
  <c r="K15" i="12"/>
  <c r="J13" i="12"/>
  <c r="I13" i="12"/>
  <c r="G13" i="12"/>
  <c r="F13" i="12"/>
  <c r="D13" i="12"/>
  <c r="K12" i="12"/>
  <c r="K11" i="12"/>
  <c r="K9" i="12"/>
  <c r="K17" i="10"/>
  <c r="K16" i="10"/>
  <c r="K15" i="10"/>
  <c r="J13" i="10"/>
  <c r="I13" i="10"/>
  <c r="H13" i="10"/>
  <c r="G13" i="10"/>
  <c r="F13" i="10"/>
  <c r="E13" i="10"/>
  <c r="D13" i="10"/>
  <c r="C13" i="10"/>
  <c r="K12" i="10"/>
  <c r="K11" i="10"/>
  <c r="K10" i="10"/>
  <c r="K9" i="10"/>
  <c r="J27" i="9"/>
  <c r="I27" i="9"/>
  <c r="H27" i="9"/>
  <c r="F27" i="9"/>
  <c r="D27" i="9"/>
  <c r="C27" i="9"/>
  <c r="K23" i="9"/>
  <c r="K22" i="9"/>
  <c r="K17" i="9"/>
  <c r="K15" i="9"/>
  <c r="H13" i="9"/>
  <c r="F13" i="9"/>
  <c r="D13" i="9"/>
  <c r="K11" i="9"/>
  <c r="J27" i="7"/>
  <c r="K23" i="7"/>
  <c r="K22" i="7"/>
  <c r="K21" i="7"/>
  <c r="K16" i="7"/>
  <c r="K15" i="7"/>
  <c r="K12" i="7"/>
  <c r="K11" i="7"/>
  <c r="K10" i="7"/>
  <c r="I27" i="7"/>
  <c r="H27" i="7"/>
  <c r="G27" i="7"/>
  <c r="E27" i="7"/>
  <c r="D27" i="7"/>
  <c r="I13" i="7"/>
  <c r="H13" i="7"/>
  <c r="F13" i="7"/>
  <c r="D13" i="7"/>
  <c r="J23" i="6"/>
  <c r="J21" i="6"/>
  <c r="J17" i="6"/>
  <c r="J15" i="6"/>
  <c r="I13" i="6"/>
  <c r="H13" i="6"/>
  <c r="F13" i="6"/>
  <c r="E13" i="6"/>
  <c r="I13" i="2"/>
  <c r="H13" i="2"/>
  <c r="G13" i="2"/>
  <c r="F13" i="2"/>
  <c r="E13" i="2"/>
  <c r="D13" i="2"/>
  <c r="C13" i="2"/>
  <c r="J12" i="6"/>
  <c r="J11" i="6"/>
  <c r="J9" i="6"/>
  <c r="I27" i="6"/>
  <c r="H27" i="6"/>
  <c r="G27" i="6"/>
  <c r="E27" i="6"/>
  <c r="J23" i="2"/>
  <c r="J22" i="2"/>
  <c r="J21" i="2"/>
  <c r="I27" i="2"/>
  <c r="H27" i="2"/>
  <c r="G27" i="2"/>
  <c r="F27" i="2"/>
  <c r="E27" i="2"/>
  <c r="D27" i="2"/>
  <c r="C27" i="2"/>
  <c r="J17" i="2"/>
  <c r="J16" i="2"/>
  <c r="J15" i="2"/>
  <c r="J12" i="2"/>
  <c r="J11" i="2"/>
  <c r="J10" i="2"/>
  <c r="J9" i="2"/>
  <c r="H28" i="2" l="1"/>
  <c r="J27" i="6"/>
  <c r="J13" i="6"/>
  <c r="I28" i="6"/>
  <c r="K13" i="7"/>
  <c r="E28" i="7"/>
  <c r="I13" i="9"/>
  <c r="I28" i="9" s="1"/>
  <c r="F28" i="9"/>
  <c r="K27" i="9"/>
  <c r="I22" i="12"/>
  <c r="K21" i="12"/>
  <c r="D22" i="12"/>
  <c r="K13" i="12"/>
  <c r="H22" i="12"/>
  <c r="H28" i="6"/>
  <c r="H28" i="7"/>
  <c r="G28" i="6"/>
  <c r="J28" i="7"/>
  <c r="F28" i="7"/>
  <c r="D28" i="9"/>
  <c r="F22" i="12"/>
  <c r="J22" i="12"/>
  <c r="E22" i="12"/>
  <c r="C28" i="7"/>
  <c r="F28" i="2"/>
  <c r="J13" i="2"/>
  <c r="D28" i="2"/>
  <c r="G22" i="12"/>
  <c r="K19" i="12"/>
  <c r="J28" i="9"/>
  <c r="K25" i="7"/>
  <c r="J25" i="6"/>
  <c r="E28" i="6"/>
  <c r="J19" i="6"/>
  <c r="C28" i="6"/>
  <c r="J25" i="2"/>
  <c r="K12" i="9"/>
  <c r="F22" i="10"/>
  <c r="H22" i="10"/>
  <c r="J22" i="10"/>
  <c r="G22" i="10"/>
  <c r="I22" i="10"/>
  <c r="C22" i="10"/>
  <c r="E22" i="10"/>
  <c r="C22" i="12"/>
  <c r="K19" i="10"/>
  <c r="D22" i="10"/>
  <c r="K13" i="10"/>
  <c r="K21" i="10"/>
  <c r="K25" i="9"/>
  <c r="H28" i="9"/>
  <c r="C28" i="9"/>
  <c r="E28" i="9"/>
  <c r="G28" i="9"/>
  <c r="K19" i="9"/>
  <c r="K19" i="7"/>
  <c r="K27" i="7"/>
  <c r="I28" i="7"/>
  <c r="D28" i="7"/>
  <c r="G28" i="7"/>
  <c r="D28" i="6"/>
  <c r="F28" i="6"/>
  <c r="C28" i="2"/>
  <c r="E28" i="2"/>
  <c r="G28" i="2"/>
  <c r="I28" i="2"/>
  <c r="J27" i="2"/>
  <c r="J19" i="2"/>
  <c r="K13" i="9" l="1"/>
  <c r="K22" i="12"/>
  <c r="K28" i="7"/>
  <c r="J28" i="6"/>
  <c r="K28" i="9"/>
  <c r="K22" i="10"/>
  <c r="J28" i="2"/>
</calcChain>
</file>

<file path=xl/sharedStrings.xml><?xml version="1.0" encoding="utf-8"?>
<sst xmlns="http://schemas.openxmlformats.org/spreadsheetml/2006/main" count="266" uniqueCount="57">
  <si>
    <t>Goodwill</t>
  </si>
  <si>
    <t>ABC Slovenská výroba, spol. s r. o.</t>
  </si>
  <si>
    <t>d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</si>
  <si>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</si>
  <si>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</si>
  <si>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</si>
  <si>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</si>
  <si>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</si>
  <si>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</si>
  <si>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</si>
  <si>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</si>
  <si>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</si>
  <si>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DIČ</t>
  </si>
  <si>
    <t>IČO</t>
  </si>
  <si>
    <t>Poznámky Úč POD 3 - 01</t>
  </si>
  <si>
    <t>Die Übersicht über die Bewegungen der langfristigen immateriellen Vermögensgegenstände</t>
  </si>
  <si>
    <t>Langfristige immaterielle Vermögensgegenstände</t>
  </si>
  <si>
    <t>Erstmaliger Ansatz</t>
  </si>
  <si>
    <t>Bestand am Anfang der Buchungsperiode</t>
  </si>
  <si>
    <t>Zugänge</t>
  </si>
  <si>
    <t>Abgänge</t>
  </si>
  <si>
    <t>Umbuchungen</t>
  </si>
  <si>
    <t>Bestand am Ende der Buchungsperiode</t>
  </si>
  <si>
    <t>Kumulierte Abschreibungen</t>
  </si>
  <si>
    <t>Wertberichtigungen</t>
  </si>
  <si>
    <t>Restbuchwert</t>
  </si>
  <si>
    <t>Laufende Buchungsperiode</t>
  </si>
  <si>
    <t>Aktivierte Entwicklungs-kosten</t>
  </si>
  <si>
    <t>Software</t>
  </si>
  <si>
    <t>Bewertbare Rechte</t>
  </si>
  <si>
    <t>Sonstige langfristige immaterielle Vermögens-gegenstände</t>
  </si>
  <si>
    <t>Langfristige immaterielle Vermögens-gegenstände in Anschaffung</t>
  </si>
  <si>
    <t>Geleistete Anzahlungen auf langfristige immaterielle Vermögens-gegenstände</t>
  </si>
  <si>
    <t>Vermögens-gegenstände Summe</t>
  </si>
  <si>
    <t>Unmittelbare Vorperiode</t>
  </si>
  <si>
    <t>Die Übersicht über die Bewegungen der Sachanlagen</t>
  </si>
  <si>
    <t>Sachanlagen</t>
  </si>
  <si>
    <t>Grundstücke</t>
  </si>
  <si>
    <t>Bauten</t>
  </si>
  <si>
    <t>Selbständige bewegbare Sachen und Gesamtheiten von bewegbaren Sachen</t>
  </si>
  <si>
    <t>Dauerhafte bepflanzte Bestände</t>
  </si>
  <si>
    <t>Zucht- und Zugtiere</t>
  </si>
  <si>
    <t>Sonstige Sachanlagen</t>
  </si>
  <si>
    <t>Sachanlagen in Anschaffung</t>
  </si>
  <si>
    <t>Geleistete Anzahlungen auf Sachanlagen</t>
  </si>
  <si>
    <t>Sach-anlagen Summe</t>
  </si>
  <si>
    <t>Die Übersicht über die Bewegungen der Finanzanlagen</t>
  </si>
  <si>
    <t>Finanzanlagen</t>
  </si>
  <si>
    <t>Wertpapiere und Anteile an einer Tochtergesell-schaft</t>
  </si>
  <si>
    <t>Wertpapiere und Anteile an einer Gesellschaft mit maßgeblichem Einfluss</t>
  </si>
  <si>
    <t>Sonstige langfristige Wertpapiere und Anteile</t>
  </si>
  <si>
    <t>Ausleihungen an eine Buchführung-seinheit im Konsolidie-rungskreis</t>
  </si>
  <si>
    <t>Sonstige Finanzanlagen</t>
  </si>
  <si>
    <t>Finanzanlagen in Anschaffung</t>
  </si>
  <si>
    <t>Geleistete Anzahlungen auf Finanzanlagen</t>
  </si>
  <si>
    <t>Finanz-anlagen Summe</t>
  </si>
  <si>
    <t>Ausleihungen mit einer Laufzeit bis zu einem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</si>
</sst>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4" fontId="2" fillId="2" borderId="0" xfId="1" applyNumberFormat="1" applyFont="1" applyFill="1" applyAlignment="1" applyProtection="1">
      <alignment horizontal="right" vertical="center" wrapText="1"/>
      <protection locked="0"/>
    </xf>
    <xf numFmtId="3" fontId="2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>
      <alignment vertical="center"/>
    </xf>
    <xf numFmtId="164" fontId="2" fillId="2" borderId="0" xfId="1" applyNumberFormat="1" applyFont="1" applyFill="1" applyAlignment="1" applyProtection="1">
      <alignment horizontal="right" vertical="center" wrapText="1"/>
    </xf>
    <xf numFmtId="164" fontId="2" fillId="2" borderId="1" xfId="1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textRotation="180"/>
      <protection locked="0"/>
    </xf>
    <xf numFmtId="3" fontId="2" fillId="2" borderId="0" xfId="1" applyNumberFormat="1" applyFont="1" applyFill="1" applyAlignment="1" applyProtection="1">
      <alignment horizontal="right" vertical="center" wrapText="1"/>
    </xf>
    <xf numFmtId="3" fontId="3" fillId="2" borderId="0" xfId="0" applyNumberFormat="1" applyFont="1" applyFill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8" fillId="0" borderId="4" xfId="0" applyFont="1" applyBorder="1" applyAlignment="1" applyProtection="1">
      <alignment horizontal="center" vertical="center" textRotation="180"/>
      <protection locked="0"/>
    </xf>
    <xf numFmtId="0" fontId="8" fillId="0" borderId="0" xfId="0" applyFont="1" applyBorder="1" applyAlignment="1" applyProtection="1">
      <alignment horizontal="center" vertical="center" textRotation="180"/>
      <protection locked="0"/>
    </xf>
    <xf numFmtId="0" fontId="8" fillId="0" borderId="5" xfId="0" applyFont="1" applyBorder="1" applyAlignment="1" applyProtection="1">
      <alignment horizontal="center" vertical="center" textRotation="180"/>
      <protection locked="0"/>
    </xf>
    <xf numFmtId="0" fontId="8" fillId="0" borderId="6" xfId="0" applyFont="1" applyBorder="1" applyAlignment="1" applyProtection="1">
      <alignment horizontal="center" vertical="center" textRotation="180"/>
      <protection locked="0"/>
    </xf>
    <xf numFmtId="0" fontId="8" fillId="0" borderId="4" xfId="0" applyFont="1" applyBorder="1" applyAlignment="1">
      <alignment horizontal="center" vertical="center" textRotation="18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/>
    <xf numFmtId="0" fontId="8" fillId="0" borderId="1" xfId="0" applyFont="1" applyBorder="1" applyAlignment="1" applyProtection="1">
      <alignment horizontal="center" vertical="center" textRotation="180"/>
      <protection locked="0"/>
    </xf>
    <xf numFmtId="0" fontId="8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textRotation="180"/>
      <protection locked="0"/>
    </xf>
    <xf numFmtId="3" fontId="2" fillId="2" borderId="1" xfId="0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textRotation="180"/>
    </xf>
    <xf numFmtId="0" fontId="8" fillId="0" borderId="0" xfId="0" applyFont="1" applyAlignment="1" applyProtection="1">
      <alignment horizontal="center" vertical="top" textRotation="180"/>
      <protection locked="0"/>
    </xf>
    <xf numFmtId="0" fontId="8" fillId="0" borderId="1" xfId="0" applyFont="1" applyBorder="1" applyAlignment="1" applyProtection="1">
      <alignment horizontal="center" vertical="top" textRotation="180"/>
      <protection locked="0"/>
    </xf>
    <xf numFmtId="0" fontId="7" fillId="0" borderId="0" xfId="0" applyFont="1" applyAlignment="1" applyProtection="1">
      <alignment horizontal="center" textRotation="180"/>
      <protection locked="0"/>
    </xf>
    <xf numFmtId="0" fontId="8" fillId="0" borderId="0" xfId="0" applyFont="1" applyAlignment="1" applyProtection="1">
      <alignment vertical="top" textRotation="180"/>
      <protection locked="0"/>
    </xf>
    <xf numFmtId="0" fontId="0" fillId="0" borderId="0" xfId="0" applyAlignment="1" applyProtection="1">
      <alignment vertical="top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4" fontId="5" fillId="3" borderId="0" xfId="0" applyNumberFormat="1" applyFont="1" applyFill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top" textRotation="180"/>
    </xf>
    <xf numFmtId="0" fontId="8" fillId="0" borderId="1" xfId="0" applyFont="1" applyBorder="1" applyAlignment="1">
      <alignment horizontal="center" vertical="top" textRotation="180"/>
    </xf>
    <xf numFmtId="0" fontId="8" fillId="0" borderId="0" xfId="0" applyFont="1" applyAlignment="1">
      <alignment vertical="top" textRotation="180"/>
    </xf>
    <xf numFmtId="0" fontId="0" fillId="0" borderId="0" xfId="0" applyAlignment="1">
      <alignment vertical="top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showWhiteSpace="0" zoomScaleNormal="100" zoomScaleSheetLayoutView="80" workbookViewId="0">
      <selection activeCell="R7" sqref="R7"/>
    </sheetView>
  </sheetViews>
  <sheetFormatPr defaultRowHeight="15" x14ac:dyDescent="0.25"/>
  <cols>
    <col min="1" max="1" width="7.85546875" style="33" customWidth="1"/>
    <col min="2" max="2" width="33.28515625" style="38" customWidth="1"/>
    <col min="3" max="10" width="10.7109375" style="39" customWidth="1"/>
    <col min="11" max="11" width="9.140625" style="39" customWidth="1"/>
    <col min="12" max="12" width="5.7109375" style="33" customWidth="1"/>
    <col min="13" max="13" width="3.28515625" style="33" customWidth="1"/>
    <col min="14" max="14" width="1.85546875" style="33" customWidth="1"/>
    <col min="15" max="17" width="3.28515625" style="33" customWidth="1"/>
    <col min="18" max="16384" width="9.140625" style="33"/>
  </cols>
  <sheetData>
    <row r="1" spans="1:15" ht="15" customHeight="1" x14ac:dyDescent="0.25">
      <c r="A1" s="63">
        <v>19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33"/>
      <c r="O1" s="64" t="s">
        <v>14</v>
      </c>
    </row>
    <row r="2" spans="1:15" x14ac:dyDescent="0.25">
      <c r="A2" s="63"/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33"/>
      <c r="O2" s="65"/>
    </row>
    <row r="3" spans="1:15" ht="15" customHeight="1" x14ac:dyDescent="0.25">
      <c r="A3" s="63"/>
      <c r="B3" s="71">
        <v>42004</v>
      </c>
      <c r="C3" s="71"/>
      <c r="D3" s="71"/>
      <c r="E3" s="71"/>
      <c r="F3" s="71"/>
      <c r="G3" s="71"/>
      <c r="H3" s="71"/>
      <c r="I3" s="71"/>
      <c r="J3" s="71"/>
      <c r="K3" s="33"/>
      <c r="O3" s="65"/>
    </row>
    <row r="4" spans="1:15" ht="15" customHeight="1" x14ac:dyDescent="0.25">
      <c r="A4" s="63"/>
      <c r="B4" s="34"/>
      <c r="C4" s="35"/>
      <c r="D4" s="35"/>
      <c r="E4" s="35"/>
      <c r="F4" s="35"/>
      <c r="G4" s="35"/>
      <c r="H4" s="35"/>
      <c r="I4" s="35"/>
      <c r="J4" s="35"/>
      <c r="K4" s="33"/>
      <c r="O4" s="65"/>
    </row>
    <row r="5" spans="1:15" ht="15" customHeight="1" x14ac:dyDescent="0.25">
      <c r="A5" s="63"/>
      <c r="B5" s="67" t="s">
        <v>16</v>
      </c>
      <c r="C5" s="66" t="s">
        <v>26</v>
      </c>
      <c r="D5" s="66"/>
      <c r="E5" s="66"/>
      <c r="F5" s="66"/>
      <c r="G5" s="66"/>
      <c r="H5" s="66"/>
      <c r="I5" s="66"/>
      <c r="J5" s="66"/>
      <c r="K5" s="33"/>
      <c r="O5" s="65"/>
    </row>
    <row r="6" spans="1:15" ht="87" customHeight="1" x14ac:dyDescent="0.25">
      <c r="A6" s="63"/>
      <c r="B6" s="68"/>
      <c r="C6" s="16" t="s">
        <v>27</v>
      </c>
      <c r="D6" s="16" t="s">
        <v>28</v>
      </c>
      <c r="E6" s="16" t="s">
        <v>29</v>
      </c>
      <c r="F6" s="16" t="s">
        <v>0</v>
      </c>
      <c r="G6" s="16" t="s">
        <v>30</v>
      </c>
      <c r="H6" s="16" t="s">
        <v>31</v>
      </c>
      <c r="I6" s="16" t="s">
        <v>32</v>
      </c>
      <c r="J6" s="17" t="s">
        <v>33</v>
      </c>
      <c r="K6" s="33"/>
      <c r="O6" s="65"/>
    </row>
    <row r="7" spans="1:15" ht="22.5" customHeight="1" x14ac:dyDescent="0.25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5" t="s">
        <v>10</v>
      </c>
      <c r="K7" s="33"/>
    </row>
    <row r="8" spans="1:15" ht="15" customHeight="1" x14ac:dyDescent="0.25">
      <c r="A8" s="63"/>
      <c r="B8" s="7" t="s">
        <v>17</v>
      </c>
      <c r="C8" s="36"/>
      <c r="D8" s="36"/>
      <c r="E8" s="36"/>
      <c r="F8" s="36"/>
      <c r="G8" s="36"/>
      <c r="H8" s="36"/>
      <c r="I8" s="36"/>
      <c r="J8" s="30"/>
      <c r="K8" s="33"/>
    </row>
    <row r="9" spans="1:15" ht="15" customHeight="1" x14ac:dyDescent="0.25">
      <c r="A9" s="63"/>
      <c r="B9" s="8" t="s">
        <v>18</v>
      </c>
      <c r="C9" s="19">
        <v>165970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31">
        <f>SUM(C9:I9)</f>
        <v>165970</v>
      </c>
      <c r="K9" s="33"/>
    </row>
    <row r="10" spans="1:15" ht="15" customHeight="1" x14ac:dyDescent="0.25">
      <c r="A10" s="63"/>
      <c r="B10" s="9" t="s">
        <v>19</v>
      </c>
      <c r="C10" s="19">
        <v>0</v>
      </c>
      <c r="D10" s="19">
        <v>44779</v>
      </c>
      <c r="E10" s="19">
        <v>497908</v>
      </c>
      <c r="F10" s="19">
        <v>0</v>
      </c>
      <c r="G10" s="19">
        <v>498</v>
      </c>
      <c r="H10" s="19">
        <v>0</v>
      </c>
      <c r="I10" s="19">
        <v>0</v>
      </c>
      <c r="J10" s="31">
        <f t="shared" ref="J10:J19" si="0">SUM(C10:I10)</f>
        <v>543185</v>
      </c>
      <c r="K10" s="33"/>
    </row>
    <row r="11" spans="1:15" ht="15" customHeight="1" x14ac:dyDescent="0.25">
      <c r="A11" s="63"/>
      <c r="B11" s="9" t="s">
        <v>20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31">
        <f t="shared" si="0"/>
        <v>0</v>
      </c>
      <c r="K11" s="33"/>
    </row>
    <row r="12" spans="1:15" ht="15" customHeight="1" x14ac:dyDescent="0.25">
      <c r="A12" s="63"/>
      <c r="B12" s="9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31">
        <f t="shared" si="0"/>
        <v>0</v>
      </c>
      <c r="K12" s="33"/>
    </row>
    <row r="13" spans="1:15" ht="15" customHeight="1" x14ac:dyDescent="0.25">
      <c r="A13" s="63"/>
      <c r="B13" s="10" t="s">
        <v>22</v>
      </c>
      <c r="C13" s="29">
        <f>SUM(C9,C10,-C11,C12)</f>
        <v>165970</v>
      </c>
      <c r="D13" s="29">
        <f t="shared" ref="D13:I13" si="1">SUM(D9,D10,-D11,D12)</f>
        <v>44779</v>
      </c>
      <c r="E13" s="29">
        <f t="shared" si="1"/>
        <v>497908</v>
      </c>
      <c r="F13" s="29">
        <f t="shared" si="1"/>
        <v>0</v>
      </c>
      <c r="G13" s="29">
        <f t="shared" si="1"/>
        <v>498</v>
      </c>
      <c r="H13" s="29">
        <f t="shared" si="1"/>
        <v>0</v>
      </c>
      <c r="I13" s="29">
        <f t="shared" si="1"/>
        <v>0</v>
      </c>
      <c r="J13" s="32">
        <f t="shared" si="0"/>
        <v>709155</v>
      </c>
      <c r="K13" s="33"/>
    </row>
    <row r="14" spans="1:15" s="37" customFormat="1" ht="15" customHeight="1" x14ac:dyDescent="0.25">
      <c r="A14" s="63"/>
      <c r="B14" s="7" t="s">
        <v>23</v>
      </c>
      <c r="C14" s="36"/>
      <c r="D14" s="36"/>
      <c r="E14" s="36"/>
      <c r="F14" s="36"/>
      <c r="G14" s="36"/>
      <c r="H14" s="36"/>
      <c r="I14" s="36"/>
      <c r="J14" s="30"/>
      <c r="K14" s="33"/>
    </row>
    <row r="15" spans="1:15" ht="15" customHeight="1" x14ac:dyDescent="0.25">
      <c r="A15" s="63"/>
      <c r="B15" s="8" t="s">
        <v>18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1">
        <f t="shared" si="0"/>
        <v>0</v>
      </c>
      <c r="K15" s="33"/>
    </row>
    <row r="16" spans="1:15" ht="15" customHeight="1" x14ac:dyDescent="0.25">
      <c r="A16" s="63"/>
      <c r="B16" s="9" t="s">
        <v>19</v>
      </c>
      <c r="C16" s="19">
        <v>33194</v>
      </c>
      <c r="D16" s="19">
        <v>3585</v>
      </c>
      <c r="E16" s="19">
        <v>99582</v>
      </c>
      <c r="F16" s="19">
        <v>0</v>
      </c>
      <c r="G16" s="19">
        <v>498</v>
      </c>
      <c r="H16" s="19">
        <v>0</v>
      </c>
      <c r="I16" s="19">
        <v>0</v>
      </c>
      <c r="J16" s="31">
        <f t="shared" si="0"/>
        <v>136859</v>
      </c>
      <c r="K16" s="33"/>
    </row>
    <row r="17" spans="1:15" ht="15" customHeight="1" x14ac:dyDescent="0.25">
      <c r="A17" s="63"/>
      <c r="B17" s="9" t="s">
        <v>20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31">
        <f t="shared" si="0"/>
        <v>0</v>
      </c>
      <c r="K17" s="33"/>
    </row>
    <row r="18" spans="1:15" ht="15" customHeight="1" x14ac:dyDescent="0.25">
      <c r="A18" s="63"/>
      <c r="B18" s="9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31">
        <f t="shared" si="0"/>
        <v>0</v>
      </c>
      <c r="K18" s="33"/>
    </row>
    <row r="19" spans="1:15" ht="15" customHeight="1" x14ac:dyDescent="0.25">
      <c r="A19" s="63"/>
      <c r="B19" s="10" t="s">
        <v>22</v>
      </c>
      <c r="C19" s="29">
        <f t="shared" ref="C19:I19" si="2">SUM(C15,C16,-C17,C18)</f>
        <v>33194</v>
      </c>
      <c r="D19" s="29">
        <f t="shared" si="2"/>
        <v>3585</v>
      </c>
      <c r="E19" s="29">
        <f t="shared" si="2"/>
        <v>99582</v>
      </c>
      <c r="F19" s="29">
        <f t="shared" si="2"/>
        <v>0</v>
      </c>
      <c r="G19" s="29">
        <f t="shared" si="2"/>
        <v>498</v>
      </c>
      <c r="H19" s="29">
        <f t="shared" si="2"/>
        <v>0</v>
      </c>
      <c r="I19" s="29">
        <f t="shared" si="2"/>
        <v>0</v>
      </c>
      <c r="J19" s="32">
        <f t="shared" si="0"/>
        <v>136859</v>
      </c>
      <c r="K19" s="33"/>
      <c r="M19" s="61" t="s">
        <v>12</v>
      </c>
      <c r="N19" s="53"/>
      <c r="O19" s="61" t="s">
        <v>13</v>
      </c>
    </row>
    <row r="20" spans="1:15" s="37" customFormat="1" ht="15" customHeight="1" x14ac:dyDescent="0.25">
      <c r="A20" s="63"/>
      <c r="B20" s="7" t="s">
        <v>24</v>
      </c>
      <c r="C20" s="36"/>
      <c r="D20" s="36"/>
      <c r="E20" s="36"/>
      <c r="F20" s="36"/>
      <c r="G20" s="36"/>
      <c r="H20" s="36"/>
      <c r="I20" s="36"/>
      <c r="J20" s="30"/>
      <c r="K20" s="33"/>
      <c r="M20" s="62"/>
      <c r="N20" s="53"/>
      <c r="O20" s="61"/>
    </row>
    <row r="21" spans="1:15" ht="15" customHeight="1" x14ac:dyDescent="0.25">
      <c r="A21" s="63"/>
      <c r="B21" s="8" t="s">
        <v>18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1">
        <f t="shared" ref="J21:J25" si="3">SUM(C21:I21)</f>
        <v>0</v>
      </c>
      <c r="K21" s="33"/>
      <c r="M21" s="48">
        <v>9</v>
      </c>
      <c r="N21" s="53"/>
      <c r="O21" s="49"/>
    </row>
    <row r="22" spans="1:15" ht="15" customHeight="1" x14ac:dyDescent="0.25">
      <c r="A22" s="63"/>
      <c r="B22" s="9" t="s">
        <v>19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1">
        <f t="shared" si="3"/>
        <v>0</v>
      </c>
      <c r="K22" s="33"/>
      <c r="M22" s="48">
        <v>9</v>
      </c>
      <c r="N22" s="53"/>
      <c r="O22" s="55"/>
    </row>
    <row r="23" spans="1:15" ht="15" customHeight="1" x14ac:dyDescent="0.25">
      <c r="A23" s="63"/>
      <c r="B23" s="9" t="s">
        <v>20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1">
        <f t="shared" si="3"/>
        <v>0</v>
      </c>
      <c r="K23" s="33"/>
      <c r="M23" s="50">
        <v>9</v>
      </c>
      <c r="N23" s="53"/>
      <c r="O23" s="50">
        <v>9</v>
      </c>
    </row>
    <row r="24" spans="1:15" ht="15" customHeight="1" x14ac:dyDescent="0.25">
      <c r="A24" s="63"/>
      <c r="B24" s="9" t="s">
        <v>21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31">
        <f t="shared" si="3"/>
        <v>0</v>
      </c>
      <c r="K24" s="33"/>
      <c r="M24" s="48">
        <v>9</v>
      </c>
      <c r="N24" s="53"/>
      <c r="O24" s="48">
        <v>9</v>
      </c>
    </row>
    <row r="25" spans="1:15" ht="15" customHeight="1" x14ac:dyDescent="0.25">
      <c r="A25" s="63"/>
      <c r="B25" s="10" t="s">
        <v>22</v>
      </c>
      <c r="C25" s="29">
        <f t="shared" ref="C25:I25" si="4">SUM(C21,C22,-C23,C24)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32">
        <f t="shared" si="3"/>
        <v>0</v>
      </c>
      <c r="K25" s="33"/>
      <c r="M25" s="50">
        <v>9</v>
      </c>
      <c r="N25" s="53"/>
      <c r="O25" s="50">
        <v>9</v>
      </c>
    </row>
    <row r="26" spans="1:15" s="37" customFormat="1" ht="15" customHeight="1" x14ac:dyDescent="0.25">
      <c r="A26" s="63"/>
      <c r="B26" s="7" t="s">
        <v>25</v>
      </c>
      <c r="C26" s="36"/>
      <c r="D26" s="36"/>
      <c r="E26" s="36"/>
      <c r="F26" s="36"/>
      <c r="G26" s="36"/>
      <c r="H26" s="36"/>
      <c r="I26" s="36"/>
      <c r="J26" s="30"/>
      <c r="K26" s="33"/>
      <c r="M26" s="48">
        <v>9</v>
      </c>
      <c r="N26" s="53"/>
      <c r="O26" s="48">
        <v>9</v>
      </c>
    </row>
    <row r="27" spans="1:15" ht="15" customHeight="1" x14ac:dyDescent="0.25">
      <c r="A27" s="63"/>
      <c r="B27" s="8" t="s">
        <v>18</v>
      </c>
      <c r="C27" s="28">
        <f t="shared" ref="C27:I27" si="5">SUM(C9,-C15,-C21)</f>
        <v>165970</v>
      </c>
      <c r="D27" s="28">
        <f t="shared" si="5"/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31">
        <f>SUM(C27:I27)</f>
        <v>165970</v>
      </c>
      <c r="K27" s="33"/>
      <c r="M27" s="50">
        <v>9</v>
      </c>
      <c r="N27" s="53"/>
      <c r="O27" s="50">
        <v>9</v>
      </c>
    </row>
    <row r="28" spans="1:15" ht="15" customHeight="1" x14ac:dyDescent="0.25">
      <c r="A28" s="63"/>
      <c r="B28" s="10" t="s">
        <v>22</v>
      </c>
      <c r="C28" s="29">
        <f t="shared" ref="C28:I28" si="6">SUM(C13,-C19,-C25)</f>
        <v>132776</v>
      </c>
      <c r="D28" s="29">
        <f t="shared" si="6"/>
        <v>41194</v>
      </c>
      <c r="E28" s="29">
        <f t="shared" si="6"/>
        <v>398326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32">
        <f>SUM(C28:I28)</f>
        <v>572296</v>
      </c>
      <c r="K28" s="33"/>
      <c r="M28" s="48">
        <v>9</v>
      </c>
      <c r="N28" s="53"/>
      <c r="O28" s="48">
        <v>9</v>
      </c>
    </row>
    <row r="29" spans="1:15" ht="15" customHeight="1" x14ac:dyDescent="0.25">
      <c r="A29" s="63"/>
      <c r="K29" s="33"/>
      <c r="M29" s="48">
        <v>9</v>
      </c>
      <c r="N29" s="53"/>
      <c r="O29" s="48">
        <v>9</v>
      </c>
    </row>
    <row r="30" spans="1:15" ht="15" customHeight="1" x14ac:dyDescent="0.25">
      <c r="A30" s="63"/>
      <c r="B30" s="40"/>
      <c r="K30" s="33"/>
      <c r="M30" s="51">
        <v>9</v>
      </c>
      <c r="N30" s="53"/>
      <c r="O30" s="51">
        <v>9</v>
      </c>
    </row>
    <row r="31" spans="1:15" ht="15" customHeight="1" x14ac:dyDescent="0.25">
      <c r="A31" s="63"/>
    </row>
    <row r="32" spans="1:15" ht="15" customHeight="1" x14ac:dyDescent="0.25">
      <c r="A32" s="63"/>
    </row>
    <row r="33" spans="1:1" x14ac:dyDescent="0.25">
      <c r="A33" s="58"/>
    </row>
  </sheetData>
  <sheetProtection password="DE3E" sheet="1" objects="1" scenarios="1"/>
  <mergeCells count="9">
    <mergeCell ref="M19:M20"/>
    <mergeCell ref="O19:O20"/>
    <mergeCell ref="A1:A32"/>
    <mergeCell ref="O1:O6"/>
    <mergeCell ref="C5:J5"/>
    <mergeCell ref="B5:B6"/>
    <mergeCell ref="B1:J1"/>
    <mergeCell ref="B2:J2"/>
    <mergeCell ref="B3:J3"/>
  </mergeCells>
  <pageMargins left="0" right="0.23622047244094491" top="0.74803149606299213" bottom="0" header="0.31496062992125984" footer="0"/>
  <pageSetup paperSize="9" scale="91" orientation="landscape" r:id="rId1"/>
  <ignoredErrors>
    <ignoredError sqref="C9:J14 C18:J28 C17:D17 F17:J17 C16:J16 C15:F15 H15:J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zoomScaleSheetLayoutView="80" workbookViewId="0">
      <selection sqref="A1:A32"/>
    </sheetView>
  </sheetViews>
  <sheetFormatPr defaultRowHeight="15" x14ac:dyDescent="0.25"/>
  <cols>
    <col min="1" max="1" width="7.85546875" style="33" customWidth="1"/>
    <col min="2" max="2" width="33.28515625" style="38" customWidth="1"/>
    <col min="3" max="10" width="10.7109375" style="39" customWidth="1"/>
    <col min="11" max="11" width="9.140625" style="39" customWidth="1"/>
    <col min="12" max="12" width="5.7109375" style="33" customWidth="1"/>
    <col min="13" max="13" width="3.28515625" style="33" customWidth="1"/>
    <col min="14" max="14" width="1.85546875" style="33" customWidth="1"/>
    <col min="15" max="17" width="3.28515625" style="33" customWidth="1"/>
    <col min="18" max="16384" width="9.140625" style="33"/>
  </cols>
  <sheetData>
    <row r="1" spans="1:15" ht="15" customHeight="1" x14ac:dyDescent="0.25">
      <c r="A1" s="63">
        <v>20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33"/>
      <c r="O1" s="64" t="s">
        <v>14</v>
      </c>
    </row>
    <row r="2" spans="1:15" x14ac:dyDescent="0.25">
      <c r="A2" s="63"/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33"/>
      <c r="O2" s="65"/>
    </row>
    <row r="3" spans="1:15" x14ac:dyDescent="0.25">
      <c r="A3" s="63"/>
      <c r="B3" s="71">
        <v>41639</v>
      </c>
      <c r="C3" s="71"/>
      <c r="D3" s="71"/>
      <c r="E3" s="71"/>
      <c r="F3" s="71"/>
      <c r="G3" s="71"/>
      <c r="H3" s="71"/>
      <c r="I3" s="71"/>
      <c r="J3" s="71"/>
      <c r="K3" s="33"/>
      <c r="O3" s="65"/>
    </row>
    <row r="4" spans="1:15" ht="15" customHeight="1" x14ac:dyDescent="0.25">
      <c r="A4" s="63"/>
      <c r="B4" s="34"/>
      <c r="C4" s="35"/>
      <c r="D4" s="35"/>
      <c r="E4" s="35"/>
      <c r="F4" s="35"/>
      <c r="G4" s="35"/>
      <c r="H4" s="35"/>
      <c r="I4" s="35"/>
      <c r="J4" s="35"/>
      <c r="K4" s="33"/>
      <c r="O4" s="65"/>
    </row>
    <row r="5" spans="1:15" ht="15" customHeight="1" x14ac:dyDescent="0.25">
      <c r="A5" s="63"/>
      <c r="B5" s="67" t="s">
        <v>16</v>
      </c>
      <c r="C5" s="66" t="s">
        <v>34</v>
      </c>
      <c r="D5" s="66"/>
      <c r="E5" s="66"/>
      <c r="F5" s="66"/>
      <c r="G5" s="66"/>
      <c r="H5" s="66"/>
      <c r="I5" s="66"/>
      <c r="J5" s="66"/>
      <c r="K5" s="33"/>
      <c r="O5" s="65"/>
    </row>
    <row r="6" spans="1:15" ht="87" customHeight="1" x14ac:dyDescent="0.25">
      <c r="A6" s="63"/>
      <c r="B6" s="68"/>
      <c r="C6" s="16" t="s">
        <v>27</v>
      </c>
      <c r="D6" s="16" t="s">
        <v>28</v>
      </c>
      <c r="E6" s="16" t="s">
        <v>29</v>
      </c>
      <c r="F6" s="16" t="s">
        <v>0</v>
      </c>
      <c r="G6" s="16" t="s">
        <v>30</v>
      </c>
      <c r="H6" s="16" t="s">
        <v>31</v>
      </c>
      <c r="I6" s="16" t="s">
        <v>32</v>
      </c>
      <c r="J6" s="17" t="s">
        <v>33</v>
      </c>
      <c r="K6" s="33"/>
      <c r="O6" s="65"/>
    </row>
    <row r="7" spans="1:15" ht="22.5" customHeight="1" x14ac:dyDescent="0.25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5" t="s">
        <v>10</v>
      </c>
      <c r="K7" s="33"/>
    </row>
    <row r="8" spans="1:15" ht="15" customHeight="1" x14ac:dyDescent="0.25">
      <c r="A8" s="63"/>
      <c r="B8" s="7" t="s">
        <v>17</v>
      </c>
      <c r="C8" s="36"/>
      <c r="D8" s="36"/>
      <c r="E8" s="36"/>
      <c r="F8" s="36"/>
      <c r="G8" s="36"/>
      <c r="H8" s="36"/>
      <c r="I8" s="36"/>
      <c r="J8" s="36"/>
      <c r="K8" s="33"/>
    </row>
    <row r="9" spans="1:15" ht="15" customHeight="1" x14ac:dyDescent="0.25">
      <c r="A9" s="63"/>
      <c r="B9" s="8" t="s">
        <v>18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42">
        <f>SUM(C9:I9)</f>
        <v>0</v>
      </c>
      <c r="K9" s="33"/>
    </row>
    <row r="10" spans="1:15" ht="15" customHeight="1" x14ac:dyDescent="0.25">
      <c r="A10" s="63"/>
      <c r="B10" s="9" t="s">
        <v>19</v>
      </c>
      <c r="C10" s="20">
        <v>165970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42">
        <f>SUM(C10:I10)</f>
        <v>165970</v>
      </c>
      <c r="K10" s="33"/>
    </row>
    <row r="11" spans="1:15" ht="15" customHeight="1" x14ac:dyDescent="0.25">
      <c r="A11" s="63"/>
      <c r="B11" s="9" t="s">
        <v>20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42">
        <f>SUM(C11:I11)</f>
        <v>0</v>
      </c>
      <c r="K11" s="33"/>
    </row>
    <row r="12" spans="1:15" ht="15" customHeight="1" x14ac:dyDescent="0.25">
      <c r="A12" s="63"/>
      <c r="B12" s="9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42">
        <f>SUM(C12:I12)</f>
        <v>0</v>
      </c>
      <c r="K12" s="33"/>
    </row>
    <row r="13" spans="1:15" ht="15" customHeight="1" x14ac:dyDescent="0.25">
      <c r="A13" s="63"/>
      <c r="B13" s="10" t="s">
        <v>22</v>
      </c>
      <c r="C13" s="43">
        <f>SUM(C9,C10,-C11,C12)</f>
        <v>165970</v>
      </c>
      <c r="D13" s="59">
        <f>SUM(D9,D10,-D11,D12)</f>
        <v>0</v>
      </c>
      <c r="E13" s="59">
        <f t="shared" ref="E13:I13" si="0">SUM(E9,E10,-E11,E12)</f>
        <v>0</v>
      </c>
      <c r="F13" s="59">
        <f t="shared" si="0"/>
        <v>0</v>
      </c>
      <c r="G13" s="59">
        <f>SUM(G9,G10,-G11,G12)</f>
        <v>0</v>
      </c>
      <c r="H13" s="59">
        <f t="shared" si="0"/>
        <v>0</v>
      </c>
      <c r="I13" s="59">
        <f t="shared" si="0"/>
        <v>0</v>
      </c>
      <c r="J13" s="42">
        <f>SUM(C13:I13)</f>
        <v>165970</v>
      </c>
      <c r="K13" s="33"/>
    </row>
    <row r="14" spans="1:15" s="37" customFormat="1" ht="15" customHeight="1" x14ac:dyDescent="0.25">
      <c r="A14" s="63"/>
      <c r="B14" s="7" t="s">
        <v>23</v>
      </c>
      <c r="C14" s="46"/>
      <c r="D14" s="46"/>
      <c r="E14" s="46"/>
      <c r="F14" s="46"/>
      <c r="G14" s="46"/>
      <c r="H14" s="46"/>
      <c r="I14" s="46"/>
      <c r="J14" s="44"/>
      <c r="K14" s="33"/>
    </row>
    <row r="15" spans="1:15" ht="15" customHeight="1" x14ac:dyDescent="0.25">
      <c r="A15" s="63"/>
      <c r="B15" s="8" t="s">
        <v>18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42">
        <f>SUM(C15:I15)</f>
        <v>0</v>
      </c>
      <c r="K15" s="33"/>
    </row>
    <row r="16" spans="1:15" ht="15" customHeight="1" x14ac:dyDescent="0.25">
      <c r="A16" s="63"/>
      <c r="B16" s="9" t="s">
        <v>19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42">
        <f>SUM(C16:I16)</f>
        <v>0</v>
      </c>
      <c r="K16" s="33"/>
    </row>
    <row r="17" spans="1:15" ht="15" customHeight="1" x14ac:dyDescent="0.25">
      <c r="A17" s="63"/>
      <c r="B17" s="9" t="s">
        <v>20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42">
        <f>SUM(C17:I17)</f>
        <v>0</v>
      </c>
      <c r="K17" s="33"/>
    </row>
    <row r="18" spans="1:15" ht="15" customHeight="1" x14ac:dyDescent="0.25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42">
        <f>SUM(C18:I18)</f>
        <v>0</v>
      </c>
      <c r="K18" s="33"/>
    </row>
    <row r="19" spans="1:15" ht="15" customHeight="1" x14ac:dyDescent="0.25">
      <c r="A19" s="63"/>
      <c r="B19" s="10" t="s">
        <v>22</v>
      </c>
      <c r="C19" s="43">
        <f t="shared" ref="C19:I19" si="1">SUM(C15:C16,-C17,C18)</f>
        <v>0</v>
      </c>
      <c r="D19" s="43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2">
        <f>SUM(C19:I19)</f>
        <v>0</v>
      </c>
      <c r="K19" s="33"/>
      <c r="M19" s="61" t="s">
        <v>12</v>
      </c>
      <c r="N19" s="53"/>
      <c r="O19" s="61" t="s">
        <v>13</v>
      </c>
    </row>
    <row r="20" spans="1:15" s="37" customFormat="1" ht="15" customHeight="1" x14ac:dyDescent="0.25">
      <c r="A20" s="63"/>
      <c r="B20" s="7" t="s">
        <v>24</v>
      </c>
      <c r="C20" s="46"/>
      <c r="D20" s="46"/>
      <c r="E20" s="46"/>
      <c r="F20" s="46"/>
      <c r="G20" s="46"/>
      <c r="H20" s="46"/>
      <c r="I20" s="46"/>
      <c r="J20" s="44"/>
      <c r="K20" s="33"/>
      <c r="M20" s="62"/>
      <c r="N20" s="53"/>
      <c r="O20" s="61"/>
    </row>
    <row r="21" spans="1:15" ht="15" customHeight="1" x14ac:dyDescent="0.25">
      <c r="A21" s="63"/>
      <c r="B21" s="8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42">
        <f>SUM(C21:I21)</f>
        <v>0</v>
      </c>
      <c r="K21" s="33"/>
      <c r="M21" s="48">
        <v>9</v>
      </c>
      <c r="N21" s="53"/>
      <c r="O21" s="49"/>
    </row>
    <row r="22" spans="1:15" ht="15" customHeight="1" x14ac:dyDescent="0.25">
      <c r="A22" s="63"/>
      <c r="B22" s="9" t="s">
        <v>19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42">
        <f>SUM(C22:I22)</f>
        <v>0</v>
      </c>
      <c r="K22" s="33"/>
      <c r="M22" s="48">
        <v>9</v>
      </c>
      <c r="N22" s="53"/>
      <c r="O22" s="55"/>
    </row>
    <row r="23" spans="1:15" ht="15" customHeight="1" x14ac:dyDescent="0.25">
      <c r="A23" s="63"/>
      <c r="B23" s="9" t="s">
        <v>20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42">
        <f>SUM(C23:I23)</f>
        <v>0</v>
      </c>
      <c r="K23" s="33"/>
      <c r="M23" s="50">
        <v>9</v>
      </c>
      <c r="N23" s="53"/>
      <c r="O23" s="50">
        <v>9</v>
      </c>
    </row>
    <row r="24" spans="1:15" ht="15" customHeight="1" x14ac:dyDescent="0.25">
      <c r="A24" s="63"/>
      <c r="B24" s="9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42">
        <f>SUM(C24:I24)</f>
        <v>0</v>
      </c>
      <c r="K24" s="33"/>
      <c r="M24" s="48">
        <v>9</v>
      </c>
      <c r="N24" s="53"/>
      <c r="O24" s="48">
        <v>9</v>
      </c>
    </row>
    <row r="25" spans="1:15" ht="15" customHeight="1" x14ac:dyDescent="0.25">
      <c r="A25" s="63"/>
      <c r="B25" s="10" t="s">
        <v>22</v>
      </c>
      <c r="C25" s="59">
        <f t="shared" ref="C25:I25" si="2">SUM(C21,C22,-C23,C24)</f>
        <v>0</v>
      </c>
      <c r="D25" s="59">
        <f t="shared" si="2"/>
        <v>0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42">
        <f>SUM(C25:I25)</f>
        <v>0</v>
      </c>
      <c r="K25" s="33"/>
      <c r="M25" s="50">
        <v>9</v>
      </c>
      <c r="N25" s="53"/>
      <c r="O25" s="50">
        <v>9</v>
      </c>
    </row>
    <row r="26" spans="1:15" s="37" customFormat="1" ht="15" customHeight="1" x14ac:dyDescent="0.25">
      <c r="A26" s="63"/>
      <c r="B26" s="7" t="s">
        <v>25</v>
      </c>
      <c r="C26" s="46"/>
      <c r="D26" s="46"/>
      <c r="E26" s="46"/>
      <c r="F26" s="46"/>
      <c r="G26" s="46"/>
      <c r="H26" s="46"/>
      <c r="I26" s="46"/>
      <c r="J26" s="44"/>
      <c r="K26" s="33"/>
      <c r="M26" s="48">
        <v>9</v>
      </c>
      <c r="N26" s="53"/>
      <c r="O26" s="48">
        <v>9</v>
      </c>
    </row>
    <row r="27" spans="1:15" ht="15" customHeight="1" x14ac:dyDescent="0.25">
      <c r="A27" s="63"/>
      <c r="B27" s="8" t="s">
        <v>18</v>
      </c>
      <c r="C27" s="41">
        <f>SUM(C9,-C15,-C21)</f>
        <v>0</v>
      </c>
      <c r="D27" s="41">
        <f>SUM(D9,-D15,-D21)</f>
        <v>0</v>
      </c>
      <c r="E27" s="41">
        <f t="shared" ref="E27:I27" si="3">SUM(E9,-E15,-E21)</f>
        <v>0</v>
      </c>
      <c r="F27" s="41">
        <f>SUM(F9,-F15,-F21)</f>
        <v>0</v>
      </c>
      <c r="G27" s="41">
        <f t="shared" si="3"/>
        <v>0</v>
      </c>
      <c r="H27" s="41">
        <f t="shared" si="3"/>
        <v>0</v>
      </c>
      <c r="I27" s="41">
        <f t="shared" si="3"/>
        <v>0</v>
      </c>
      <c r="J27" s="42">
        <f>SUM(C27:I27)</f>
        <v>0</v>
      </c>
      <c r="K27" s="33"/>
      <c r="M27" s="50">
        <v>9</v>
      </c>
      <c r="N27" s="53"/>
      <c r="O27" s="50">
        <v>9</v>
      </c>
    </row>
    <row r="28" spans="1:15" ht="15" customHeight="1" x14ac:dyDescent="0.25">
      <c r="A28" s="63"/>
      <c r="B28" s="10" t="s">
        <v>22</v>
      </c>
      <c r="C28" s="43">
        <f>SUM(C13,-C19,-C25)</f>
        <v>165970</v>
      </c>
      <c r="D28" s="43">
        <f t="shared" ref="D28:I28" si="4">SUM(D13,-D19,-D25)</f>
        <v>0</v>
      </c>
      <c r="E28" s="43">
        <f>SUM(E13,-E19,-E25)</f>
        <v>0</v>
      </c>
      <c r="F28" s="43">
        <f t="shared" si="4"/>
        <v>0</v>
      </c>
      <c r="G28" s="43">
        <f t="shared" si="4"/>
        <v>0</v>
      </c>
      <c r="H28" s="43">
        <f>SUM(H13,-H19,-H25)</f>
        <v>0</v>
      </c>
      <c r="I28" s="43">
        <f t="shared" si="4"/>
        <v>0</v>
      </c>
      <c r="J28" s="45">
        <f>SUM(C28:I28)</f>
        <v>165970</v>
      </c>
      <c r="K28" s="33"/>
      <c r="M28" s="48">
        <v>9</v>
      </c>
      <c r="N28" s="53"/>
      <c r="O28" s="48">
        <v>9</v>
      </c>
    </row>
    <row r="29" spans="1:15" x14ac:dyDescent="0.25">
      <c r="A29" s="63"/>
      <c r="K29" s="33"/>
      <c r="M29" s="48">
        <v>9</v>
      </c>
      <c r="N29" s="53"/>
      <c r="O29" s="48">
        <v>9</v>
      </c>
    </row>
    <row r="30" spans="1:15" x14ac:dyDescent="0.25">
      <c r="A30" s="63"/>
      <c r="K30" s="33"/>
      <c r="M30" s="51">
        <v>9</v>
      </c>
      <c r="N30" s="53"/>
      <c r="O30" s="51">
        <v>9</v>
      </c>
    </row>
    <row r="31" spans="1:15" x14ac:dyDescent="0.25">
      <c r="A31" s="63"/>
    </row>
    <row r="32" spans="1:15" ht="15" customHeight="1" x14ac:dyDescent="0.25">
      <c r="A32" s="63"/>
    </row>
    <row r="33" spans="1:1" x14ac:dyDescent="0.25">
      <c r="A33" s="58"/>
    </row>
  </sheetData>
  <sheetProtection password="DE3E" sheet="1" objects="1" scenarios="1"/>
  <mergeCells count="9">
    <mergeCell ref="M19:M20"/>
    <mergeCell ref="O19:O20"/>
    <mergeCell ref="A1:A32"/>
    <mergeCell ref="O1:O6"/>
    <mergeCell ref="B1:J1"/>
    <mergeCell ref="B2:J2"/>
    <mergeCell ref="B3:J3"/>
    <mergeCell ref="B5:B6"/>
    <mergeCell ref="C5:J5"/>
  </mergeCells>
  <pageMargins left="0" right="0.23622047244094491" top="0.74803149606299213" bottom="0" header="0.31496062992125984" footer="0"/>
  <pageSetup paperSize="9" scale="91" orientation="landscape" r:id="rId1"/>
  <colBreaks count="1" manualBreakCount="1">
    <brk id="20" max="1048575" man="1"/>
  </colBreaks>
  <ignoredErrors>
    <ignoredError sqref="C9:J26 C27:J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zoomScaleSheetLayoutView="80" workbookViewId="0">
      <selection sqref="A1:A32"/>
    </sheetView>
  </sheetViews>
  <sheetFormatPr defaultRowHeight="15" x14ac:dyDescent="0.25"/>
  <cols>
    <col min="1" max="1" width="7.85546875" customWidth="1"/>
    <col min="2" max="2" width="33.28515625" style="2" customWidth="1"/>
    <col min="3" max="10" width="10.7109375" style="1" customWidth="1"/>
    <col min="11" max="11" width="9.140625" customWidth="1"/>
    <col min="12" max="12" width="5.7109375" customWidth="1"/>
    <col min="13" max="13" width="3.28515625" customWidth="1"/>
    <col min="14" max="14" width="1.7109375" customWidth="1"/>
    <col min="15" max="17" width="3.28515625" customWidth="1"/>
  </cols>
  <sheetData>
    <row r="1" spans="1:15" ht="15" customHeight="1" x14ac:dyDescent="0.25">
      <c r="A1" s="63">
        <v>21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O1" s="74" t="s">
        <v>14</v>
      </c>
    </row>
    <row r="2" spans="1:15" x14ac:dyDescent="0.25">
      <c r="A2" s="63"/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O2" s="75"/>
    </row>
    <row r="3" spans="1:15" x14ac:dyDescent="0.25">
      <c r="A3" s="63"/>
      <c r="B3" s="71">
        <v>42004</v>
      </c>
      <c r="C3" s="71"/>
      <c r="D3" s="71"/>
      <c r="E3" s="71"/>
      <c r="F3" s="71"/>
      <c r="G3" s="71"/>
      <c r="H3" s="71"/>
      <c r="I3" s="71"/>
      <c r="J3" s="71"/>
      <c r="K3" s="71"/>
      <c r="O3" s="75"/>
    </row>
    <row r="4" spans="1:15" ht="15" customHeight="1" x14ac:dyDescent="0.25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O4" s="75"/>
    </row>
    <row r="5" spans="1:15" ht="15" customHeight="1" x14ac:dyDescent="0.25">
      <c r="A5" s="63"/>
      <c r="B5" s="76" t="s">
        <v>36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O5" s="75"/>
    </row>
    <row r="6" spans="1:15" ht="87" customHeight="1" x14ac:dyDescent="0.25">
      <c r="A6" s="63"/>
      <c r="B6" s="77"/>
      <c r="C6" s="16" t="s">
        <v>37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7" t="s">
        <v>45</v>
      </c>
      <c r="O6" s="75"/>
    </row>
    <row r="7" spans="1:15" ht="22.5" customHeight="1" x14ac:dyDescent="0.25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5" ht="15" customHeight="1" x14ac:dyDescent="0.25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5" ht="15" customHeight="1" x14ac:dyDescent="0.25">
      <c r="A9" s="63"/>
      <c r="B9" s="8" t="s">
        <v>18</v>
      </c>
      <c r="C9" s="20">
        <v>0</v>
      </c>
      <c r="D9" s="20">
        <v>0</v>
      </c>
      <c r="E9" s="20">
        <v>4101972</v>
      </c>
      <c r="F9" s="20">
        <v>0</v>
      </c>
      <c r="G9" s="20">
        <v>0</v>
      </c>
      <c r="H9" s="20">
        <v>909447</v>
      </c>
      <c r="I9" s="20">
        <v>2325134</v>
      </c>
      <c r="J9" s="26">
        <v>4382</v>
      </c>
      <c r="K9" s="42">
        <f>SUM(C9:J9)</f>
        <v>7340935</v>
      </c>
    </row>
    <row r="10" spans="1:15" ht="15" customHeight="1" x14ac:dyDescent="0.25">
      <c r="A10" s="63"/>
      <c r="B10" s="9" t="s">
        <v>19</v>
      </c>
      <c r="C10" s="20">
        <v>29211</v>
      </c>
      <c r="D10" s="20">
        <v>0</v>
      </c>
      <c r="E10" s="20">
        <v>1294994</v>
      </c>
      <c r="F10" s="20">
        <v>0</v>
      </c>
      <c r="G10" s="20">
        <v>0</v>
      </c>
      <c r="H10" s="20">
        <v>34920</v>
      </c>
      <c r="I10" s="20">
        <v>371108</v>
      </c>
      <c r="J10" s="26">
        <v>137854</v>
      </c>
      <c r="K10" s="42">
        <f>SUM(C10:J10)</f>
        <v>1868087</v>
      </c>
    </row>
    <row r="11" spans="1:15" ht="15" customHeight="1" x14ac:dyDescent="0.25">
      <c r="A11" s="63"/>
      <c r="B11" s="9" t="s">
        <v>20</v>
      </c>
      <c r="C11" s="20">
        <v>0</v>
      </c>
      <c r="D11" s="20">
        <v>0</v>
      </c>
      <c r="E11" s="20">
        <v>481046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42">
        <f>SUM(C11:J11)</f>
        <v>481046</v>
      </c>
    </row>
    <row r="12" spans="1:15" ht="15" customHeight="1" x14ac:dyDescent="0.25">
      <c r="A12" s="63"/>
      <c r="B12" s="9" t="s">
        <v>21</v>
      </c>
      <c r="C12" s="20">
        <v>0</v>
      </c>
      <c r="D12" s="20">
        <v>721038</v>
      </c>
      <c r="E12" s="20">
        <v>1608478</v>
      </c>
      <c r="F12" s="20">
        <v>0</v>
      </c>
      <c r="G12" s="20">
        <v>0</v>
      </c>
      <c r="H12" s="20">
        <v>0</v>
      </c>
      <c r="I12" s="20">
        <v>-2325134</v>
      </c>
      <c r="J12" s="26">
        <v>-4382</v>
      </c>
      <c r="K12" s="42">
        <f>SUM(C12:J12)</f>
        <v>0</v>
      </c>
    </row>
    <row r="13" spans="1:15" ht="15" customHeight="1" x14ac:dyDescent="0.25">
      <c r="A13" s="63"/>
      <c r="B13" s="18" t="s">
        <v>22</v>
      </c>
      <c r="C13" s="43">
        <f>SUM(C9,C10,-C11,C12)</f>
        <v>29211</v>
      </c>
      <c r="D13" s="43">
        <f t="shared" ref="D13:I13" si="0">SUM(D9,D10,-D11,D12)</f>
        <v>721038</v>
      </c>
      <c r="E13" s="43">
        <f>SUM(E9,E10,-E11,E12)</f>
        <v>6524398</v>
      </c>
      <c r="F13" s="43">
        <f t="shared" si="0"/>
        <v>0</v>
      </c>
      <c r="G13" s="43">
        <f>SUM(G9,G10,-G11,G12)</f>
        <v>0</v>
      </c>
      <c r="H13" s="43">
        <f t="shared" si="0"/>
        <v>944367</v>
      </c>
      <c r="I13" s="43">
        <f t="shared" si="0"/>
        <v>371108</v>
      </c>
      <c r="J13" s="43">
        <f>SUM(J9,J10,-J11,J12)</f>
        <v>137854</v>
      </c>
      <c r="K13" s="42">
        <f>SUM(C13:J13)</f>
        <v>8727976</v>
      </c>
    </row>
    <row r="14" spans="1:15" s="3" customFormat="1" ht="15" customHeight="1" x14ac:dyDescent="0.25">
      <c r="A14" s="63"/>
      <c r="B14" s="7" t="s">
        <v>23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5" ht="15" customHeight="1" x14ac:dyDescent="0.25">
      <c r="A15" s="63"/>
      <c r="B15" s="8" t="s">
        <v>18</v>
      </c>
      <c r="C15" s="20">
        <v>0</v>
      </c>
      <c r="D15" s="20">
        <v>0</v>
      </c>
      <c r="E15" s="20">
        <v>2757353</v>
      </c>
      <c r="F15" s="20">
        <v>0</v>
      </c>
      <c r="G15" s="20">
        <v>0</v>
      </c>
      <c r="H15" s="20">
        <v>909447</v>
      </c>
      <c r="I15" s="20">
        <v>0</v>
      </c>
      <c r="J15" s="20">
        <v>0</v>
      </c>
      <c r="K15" s="42">
        <f>SUM(C15:J15)</f>
        <v>3666800</v>
      </c>
    </row>
    <row r="16" spans="1:15" ht="15" customHeight="1" x14ac:dyDescent="0.25">
      <c r="A16" s="63"/>
      <c r="B16" s="9" t="s">
        <v>19</v>
      </c>
      <c r="C16" s="20">
        <v>0</v>
      </c>
      <c r="D16" s="20">
        <v>4481</v>
      </c>
      <c r="E16" s="20">
        <v>378045</v>
      </c>
      <c r="F16" s="20">
        <v>0</v>
      </c>
      <c r="G16" s="20">
        <v>0</v>
      </c>
      <c r="H16" s="20">
        <v>34920</v>
      </c>
      <c r="I16" s="20">
        <v>0</v>
      </c>
      <c r="J16" s="20">
        <v>0</v>
      </c>
      <c r="K16" s="42">
        <f>SUM(C16:J16)</f>
        <v>417446</v>
      </c>
      <c r="M16" s="13"/>
    </row>
    <row r="17" spans="1:15" ht="15" customHeight="1" x14ac:dyDescent="0.25">
      <c r="A17" s="63"/>
      <c r="B17" s="9" t="s">
        <v>20</v>
      </c>
      <c r="C17" s="20">
        <v>0</v>
      </c>
      <c r="D17" s="20">
        <v>0</v>
      </c>
      <c r="E17" s="20">
        <v>213603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42">
        <f>SUM(C17:J17)</f>
        <v>213603</v>
      </c>
    </row>
    <row r="18" spans="1:15" ht="15" customHeight="1" x14ac:dyDescent="0.25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42">
        <f>SUM(C18:J18)</f>
        <v>0</v>
      </c>
    </row>
    <row r="19" spans="1:15" ht="15" customHeight="1" x14ac:dyDescent="0.25">
      <c r="A19" s="63"/>
      <c r="B19" s="18" t="s">
        <v>22</v>
      </c>
      <c r="C19" s="43">
        <f t="shared" ref="C19:J19" si="1">SUM(C15,C16,-C17,C18)</f>
        <v>0</v>
      </c>
      <c r="D19" s="43">
        <f t="shared" si="1"/>
        <v>4481</v>
      </c>
      <c r="E19" s="43">
        <f t="shared" si="1"/>
        <v>2921795</v>
      </c>
      <c r="F19" s="43">
        <f t="shared" si="1"/>
        <v>0</v>
      </c>
      <c r="G19" s="43">
        <f t="shared" si="1"/>
        <v>0</v>
      </c>
      <c r="H19" s="43">
        <f t="shared" si="1"/>
        <v>944367</v>
      </c>
      <c r="I19" s="43">
        <f t="shared" si="1"/>
        <v>0</v>
      </c>
      <c r="J19" s="43">
        <f t="shared" si="1"/>
        <v>0</v>
      </c>
      <c r="K19" s="42">
        <f>SUM(C19:J19)</f>
        <v>3870643</v>
      </c>
      <c r="M19" s="72" t="s">
        <v>12</v>
      </c>
      <c r="N19" s="57"/>
      <c r="O19" s="72" t="s">
        <v>13</v>
      </c>
    </row>
    <row r="20" spans="1:15" s="3" customFormat="1" ht="15" customHeight="1" x14ac:dyDescent="0.25">
      <c r="A20" s="63"/>
      <c r="B20" s="7" t="s">
        <v>24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 x14ac:dyDescent="0.25">
      <c r="A21" s="63"/>
      <c r="B21" s="8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6">
        <v>0</v>
      </c>
      <c r="K21" s="42">
        <f>SUM(C21:J21)</f>
        <v>0</v>
      </c>
      <c r="M21" s="48">
        <v>9</v>
      </c>
      <c r="N21" s="57"/>
      <c r="O21" s="49"/>
    </row>
    <row r="22" spans="1:15" ht="15" customHeight="1" x14ac:dyDescent="0.25">
      <c r="A22" s="63"/>
      <c r="B22" s="9" t="s">
        <v>19</v>
      </c>
      <c r="C22" s="20">
        <v>0</v>
      </c>
      <c r="D22" s="20">
        <v>0</v>
      </c>
      <c r="E22" s="20">
        <v>66388</v>
      </c>
      <c r="F22" s="20">
        <v>0</v>
      </c>
      <c r="G22" s="20">
        <v>0</v>
      </c>
      <c r="H22" s="20">
        <v>0</v>
      </c>
      <c r="I22" s="20">
        <v>0</v>
      </c>
      <c r="J22" s="26">
        <v>0</v>
      </c>
      <c r="K22" s="42">
        <f>SUM(C22:J22)</f>
        <v>66388</v>
      </c>
      <c r="M22" s="48">
        <v>9</v>
      </c>
      <c r="N22" s="57"/>
      <c r="O22" s="55"/>
    </row>
    <row r="23" spans="1:15" ht="15" customHeight="1" x14ac:dyDescent="0.25">
      <c r="A23" s="63"/>
      <c r="B23" s="9" t="s">
        <v>20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6">
        <v>0</v>
      </c>
      <c r="K23" s="42">
        <f>SUM(C23:J23)</f>
        <v>0</v>
      </c>
      <c r="M23" s="50">
        <v>9</v>
      </c>
      <c r="N23" s="57"/>
      <c r="O23" s="50">
        <v>9</v>
      </c>
    </row>
    <row r="24" spans="1:15" ht="15" customHeight="1" x14ac:dyDescent="0.25">
      <c r="A24" s="63"/>
      <c r="B24" s="9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6">
        <v>0</v>
      </c>
      <c r="K24" s="42">
        <f>SUM(C24:J24)</f>
        <v>0</v>
      </c>
      <c r="M24" s="48">
        <v>9</v>
      </c>
      <c r="N24" s="57"/>
      <c r="O24" s="48">
        <v>9</v>
      </c>
    </row>
    <row r="25" spans="1:15" ht="15" customHeight="1" x14ac:dyDescent="0.25">
      <c r="A25" s="63"/>
      <c r="B25" s="18" t="s">
        <v>22</v>
      </c>
      <c r="C25" s="43">
        <f t="shared" ref="C25:J25" si="2">SUM(C21,C22,-C23,C24)</f>
        <v>0</v>
      </c>
      <c r="D25" s="43">
        <f t="shared" si="2"/>
        <v>0</v>
      </c>
      <c r="E25" s="43">
        <f t="shared" si="2"/>
        <v>66388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2">
        <f>SUM(C25:J25)</f>
        <v>66388</v>
      </c>
      <c r="M25" s="50">
        <v>9</v>
      </c>
      <c r="N25" s="57"/>
      <c r="O25" s="50">
        <v>9</v>
      </c>
    </row>
    <row r="26" spans="1:15" s="3" customFormat="1" ht="15" customHeight="1" x14ac:dyDescent="0.25">
      <c r="A26" s="63"/>
      <c r="B26" s="7" t="s">
        <v>25</v>
      </c>
      <c r="C26" s="23"/>
      <c r="D26" s="23"/>
      <c r="E26" s="23"/>
      <c r="F26" s="23"/>
      <c r="G26" s="23"/>
      <c r="H26" s="23"/>
      <c r="I26" s="23"/>
      <c r="J26" s="23"/>
      <c r="K26" s="27"/>
      <c r="M26" s="48">
        <v>9</v>
      </c>
      <c r="N26" s="57"/>
      <c r="O26" s="48">
        <v>9</v>
      </c>
    </row>
    <row r="27" spans="1:15" ht="15" customHeight="1" x14ac:dyDescent="0.25">
      <c r="A27" s="63"/>
      <c r="B27" s="8" t="s">
        <v>18</v>
      </c>
      <c r="C27" s="41">
        <f>SUM(C9,-C15,-C21)</f>
        <v>0</v>
      </c>
      <c r="D27" s="41">
        <f t="shared" ref="D27:J27" si="3">SUM(D9,-D15,-D21)</f>
        <v>0</v>
      </c>
      <c r="E27" s="41">
        <f t="shared" si="3"/>
        <v>1344619</v>
      </c>
      <c r="F27" s="41">
        <f>SUM(F9,-F15,-F21)</f>
        <v>0</v>
      </c>
      <c r="G27" s="41">
        <f t="shared" si="3"/>
        <v>0</v>
      </c>
      <c r="H27" s="41">
        <f t="shared" si="3"/>
        <v>0</v>
      </c>
      <c r="I27" s="41">
        <f t="shared" si="3"/>
        <v>2325134</v>
      </c>
      <c r="J27" s="41">
        <f t="shared" si="3"/>
        <v>4382</v>
      </c>
      <c r="K27" s="42">
        <f>SUM(C27:J27)</f>
        <v>3674135</v>
      </c>
      <c r="M27" s="50">
        <v>9</v>
      </c>
      <c r="N27" s="57"/>
      <c r="O27" s="50">
        <v>9</v>
      </c>
    </row>
    <row r="28" spans="1:15" ht="15" customHeight="1" x14ac:dyDescent="0.25">
      <c r="A28" s="63"/>
      <c r="B28" s="10" t="s">
        <v>22</v>
      </c>
      <c r="C28" s="43">
        <f>SUM(C13,-C19,-C25)</f>
        <v>29211</v>
      </c>
      <c r="D28" s="43">
        <f t="shared" ref="D28:J28" si="4">SUM(D13,-D19,-D25)</f>
        <v>716557</v>
      </c>
      <c r="E28" s="43">
        <f t="shared" si="4"/>
        <v>3536215</v>
      </c>
      <c r="F28" s="43">
        <f>SUM(F13,-F19,-F25)</f>
        <v>0</v>
      </c>
      <c r="G28" s="43">
        <f t="shared" si="4"/>
        <v>0</v>
      </c>
      <c r="H28" s="43">
        <f>SUM(H13,-H19,-H25)</f>
        <v>0</v>
      </c>
      <c r="I28" s="43">
        <f t="shared" si="4"/>
        <v>371108</v>
      </c>
      <c r="J28" s="43">
        <f t="shared" si="4"/>
        <v>137854</v>
      </c>
      <c r="K28" s="45">
        <f>SUM(C28:J28)</f>
        <v>4790945</v>
      </c>
      <c r="M28" s="48">
        <v>9</v>
      </c>
      <c r="N28" s="57"/>
      <c r="O28" s="48">
        <v>9</v>
      </c>
    </row>
    <row r="29" spans="1:15" ht="15" customHeight="1" x14ac:dyDescent="0.25">
      <c r="A29" s="63"/>
      <c r="M29" s="48">
        <v>9</v>
      </c>
      <c r="N29" s="57"/>
      <c r="O29" s="48">
        <v>9</v>
      </c>
    </row>
    <row r="30" spans="1:15" ht="15" customHeight="1" x14ac:dyDescent="0.25">
      <c r="A30" s="63"/>
      <c r="M30" s="51">
        <v>9</v>
      </c>
      <c r="N30" s="47"/>
      <c r="O30" s="51">
        <v>9</v>
      </c>
    </row>
    <row r="31" spans="1:15" ht="15" customHeight="1" x14ac:dyDescent="0.25">
      <c r="A31" s="63"/>
    </row>
    <row r="32" spans="1:15" x14ac:dyDescent="0.25">
      <c r="A32" s="63"/>
    </row>
    <row r="33" spans="1:1" x14ac:dyDescent="0.25">
      <c r="A33" s="60"/>
    </row>
  </sheetData>
  <sheetProtection password="DE3E" sheet="1" objects="1" scenarios="1"/>
  <mergeCells count="9">
    <mergeCell ref="M19:M20"/>
    <mergeCell ref="O19:O20"/>
    <mergeCell ref="A1:A32"/>
    <mergeCell ref="O1:O6"/>
    <mergeCell ref="B5:B6"/>
    <mergeCell ref="B1:K1"/>
    <mergeCell ref="B2:K2"/>
    <mergeCell ref="B3:K3"/>
    <mergeCell ref="C5:K5"/>
  </mergeCells>
  <pageMargins left="0" right="0.23622047244094491" top="0.74803149606299213" bottom="0" header="0.31496062992125984" footer="0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zoomScaleSheetLayoutView="80" workbookViewId="0">
      <selection sqref="A1:A32"/>
    </sheetView>
  </sheetViews>
  <sheetFormatPr defaultRowHeight="15" x14ac:dyDescent="0.25"/>
  <cols>
    <col min="1" max="1" width="7.85546875" customWidth="1"/>
    <col min="2" max="2" width="33.28515625" style="2" customWidth="1"/>
    <col min="3" max="10" width="10.7109375" style="1" customWidth="1"/>
    <col min="11" max="11" width="9.140625" customWidth="1"/>
    <col min="12" max="12" width="5.7109375" customWidth="1"/>
    <col min="13" max="13" width="3.28515625" customWidth="1"/>
    <col min="14" max="14" width="1.85546875" customWidth="1"/>
    <col min="15" max="17" width="3.28515625" customWidth="1"/>
  </cols>
  <sheetData>
    <row r="1" spans="1:15" ht="15" customHeight="1" x14ac:dyDescent="0.25">
      <c r="A1" s="63">
        <v>22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O1" s="74" t="s">
        <v>14</v>
      </c>
    </row>
    <row r="2" spans="1:15" x14ac:dyDescent="0.25">
      <c r="A2" s="63"/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O2" s="75"/>
    </row>
    <row r="3" spans="1:15" x14ac:dyDescent="0.25">
      <c r="A3" s="63"/>
      <c r="B3" s="71">
        <v>41639</v>
      </c>
      <c r="C3" s="71"/>
      <c r="D3" s="71"/>
      <c r="E3" s="71"/>
      <c r="F3" s="71"/>
      <c r="G3" s="71"/>
      <c r="H3" s="71"/>
      <c r="I3" s="71"/>
      <c r="J3" s="71"/>
      <c r="K3" s="71"/>
      <c r="O3" s="75"/>
    </row>
    <row r="4" spans="1:15" ht="15" customHeight="1" x14ac:dyDescent="0.25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O4" s="75"/>
    </row>
    <row r="5" spans="1:15" ht="15" customHeight="1" x14ac:dyDescent="0.25">
      <c r="A5" s="63"/>
      <c r="B5" s="76" t="s">
        <v>36</v>
      </c>
      <c r="C5" s="66" t="s">
        <v>34</v>
      </c>
      <c r="D5" s="66"/>
      <c r="E5" s="66"/>
      <c r="F5" s="66"/>
      <c r="G5" s="66"/>
      <c r="H5" s="66"/>
      <c r="I5" s="66"/>
      <c r="J5" s="66"/>
      <c r="K5" s="66"/>
      <c r="O5" s="75"/>
    </row>
    <row r="6" spans="1:15" ht="87" customHeight="1" x14ac:dyDescent="0.25">
      <c r="A6" s="63"/>
      <c r="B6" s="77"/>
      <c r="C6" s="16" t="s">
        <v>37</v>
      </c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7" t="s">
        <v>45</v>
      </c>
      <c r="O6" s="75"/>
    </row>
    <row r="7" spans="1:15" ht="22.5" customHeight="1" x14ac:dyDescent="0.25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5" ht="15" customHeight="1" x14ac:dyDescent="0.25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5" ht="15" customHeight="1" x14ac:dyDescent="0.25">
      <c r="A9" s="63"/>
      <c r="B9" s="8" t="s">
        <v>18</v>
      </c>
      <c r="C9" s="20">
        <v>0</v>
      </c>
      <c r="D9" s="20">
        <v>0</v>
      </c>
      <c r="E9" s="20">
        <v>4017028</v>
      </c>
      <c r="F9" s="20">
        <v>0</v>
      </c>
      <c r="G9" s="20">
        <v>0</v>
      </c>
      <c r="H9" s="20">
        <v>851490</v>
      </c>
      <c r="I9" s="20">
        <v>1754863</v>
      </c>
      <c r="J9" s="26">
        <v>0</v>
      </c>
      <c r="K9" s="21">
        <f>SUM(C9:J9)</f>
        <v>6623381</v>
      </c>
    </row>
    <row r="10" spans="1:15" ht="15" customHeight="1" x14ac:dyDescent="0.25">
      <c r="A10" s="63"/>
      <c r="B10" s="9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f>1049094+17858</f>
        <v>1066952</v>
      </c>
      <c r="J10" s="26">
        <v>4382</v>
      </c>
      <c r="K10" s="21">
        <f>SUM(C10:J10)</f>
        <v>1071334</v>
      </c>
    </row>
    <row r="11" spans="1:15" ht="15" customHeight="1" x14ac:dyDescent="0.25">
      <c r="A11" s="63"/>
      <c r="B11" s="9" t="s">
        <v>20</v>
      </c>
      <c r="C11" s="20">
        <v>0</v>
      </c>
      <c r="D11" s="20">
        <v>0</v>
      </c>
      <c r="E11" s="20">
        <v>353780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21">
        <f>SUM(C11:J11)</f>
        <v>353780</v>
      </c>
    </row>
    <row r="12" spans="1:15" ht="15" customHeight="1" x14ac:dyDescent="0.25">
      <c r="A12" s="63"/>
      <c r="B12" s="9" t="s">
        <v>21</v>
      </c>
      <c r="C12" s="20">
        <v>0</v>
      </c>
      <c r="D12" s="20">
        <v>0</v>
      </c>
      <c r="E12" s="20">
        <f>438725-1</f>
        <v>438724</v>
      </c>
      <c r="F12" s="20">
        <v>0</v>
      </c>
      <c r="G12" s="20">
        <v>0</v>
      </c>
      <c r="H12" s="20">
        <v>57957</v>
      </c>
      <c r="I12" s="20">
        <f>-(478823+17859-1)</f>
        <v>-496681</v>
      </c>
      <c r="J12" s="26">
        <v>0</v>
      </c>
      <c r="K12" s="21">
        <f>SUM(C12:J12)</f>
        <v>0</v>
      </c>
    </row>
    <row r="13" spans="1:15" s="3" customFormat="1" ht="15" customHeight="1" x14ac:dyDescent="0.25">
      <c r="A13" s="63"/>
      <c r="B13" s="18" t="s">
        <v>22</v>
      </c>
      <c r="C13" s="22">
        <f>SUM(C9,C10,-C11,C12)</f>
        <v>0</v>
      </c>
      <c r="D13" s="22">
        <f t="shared" ref="D13:I13" si="0">SUM(D9,D10,-D11,D12)</f>
        <v>0</v>
      </c>
      <c r="E13" s="22">
        <f t="shared" si="0"/>
        <v>4101972</v>
      </c>
      <c r="F13" s="22">
        <f t="shared" si="0"/>
        <v>0</v>
      </c>
      <c r="G13" s="22">
        <f>SUM(G9,G10,-G11,G12)</f>
        <v>0</v>
      </c>
      <c r="H13" s="22">
        <f t="shared" si="0"/>
        <v>909447</v>
      </c>
      <c r="I13" s="22">
        <f t="shared" si="0"/>
        <v>2325134</v>
      </c>
      <c r="J13" s="22">
        <f>SUM(J9,J10,-J11,J12)</f>
        <v>4382</v>
      </c>
      <c r="K13" s="21">
        <f>SUM(C13:J13)</f>
        <v>7340935</v>
      </c>
    </row>
    <row r="14" spans="1:15" ht="15" customHeight="1" x14ac:dyDescent="0.25">
      <c r="A14" s="63"/>
      <c r="B14" s="7" t="s">
        <v>23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5" ht="15" customHeight="1" x14ac:dyDescent="0.25">
      <c r="A15" s="63"/>
      <c r="B15" s="8" t="s">
        <v>18</v>
      </c>
      <c r="C15" s="20">
        <v>0</v>
      </c>
      <c r="D15" s="20">
        <v>0</v>
      </c>
      <c r="E15" s="20">
        <v>2587433</v>
      </c>
      <c r="F15" s="20">
        <v>0</v>
      </c>
      <c r="G15" s="20">
        <v>0</v>
      </c>
      <c r="H15" s="20">
        <v>851490</v>
      </c>
      <c r="I15" s="20">
        <v>0</v>
      </c>
      <c r="J15" s="20">
        <v>0</v>
      </c>
      <c r="K15" s="21">
        <f>SUM(C15:J15)</f>
        <v>3438923</v>
      </c>
      <c r="M15" s="13"/>
    </row>
    <row r="16" spans="1:15" ht="15" customHeight="1" x14ac:dyDescent="0.25">
      <c r="A16" s="63"/>
      <c r="B16" s="9" t="s">
        <v>19</v>
      </c>
      <c r="C16" s="20">
        <v>0</v>
      </c>
      <c r="D16" s="20">
        <v>0</v>
      </c>
      <c r="E16" s="20">
        <v>313284</v>
      </c>
      <c r="F16" s="20">
        <v>0</v>
      </c>
      <c r="G16" s="20">
        <v>0</v>
      </c>
      <c r="H16" s="20">
        <v>57957</v>
      </c>
      <c r="I16" s="20">
        <v>0</v>
      </c>
      <c r="J16" s="20">
        <v>0</v>
      </c>
      <c r="K16" s="21">
        <f>SUM(C16:J16)</f>
        <v>371241</v>
      </c>
    </row>
    <row r="17" spans="1:15" ht="15" customHeight="1" x14ac:dyDescent="0.25">
      <c r="A17" s="63"/>
      <c r="B17" s="9" t="s">
        <v>20</v>
      </c>
      <c r="C17" s="20">
        <v>0</v>
      </c>
      <c r="D17" s="20">
        <v>0</v>
      </c>
      <c r="E17" s="20">
        <v>143364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f>SUM(C17:J17)</f>
        <v>143364</v>
      </c>
    </row>
    <row r="18" spans="1:15" ht="15" customHeight="1" x14ac:dyDescent="0.25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f>SUM(C18:J18)</f>
        <v>0</v>
      </c>
    </row>
    <row r="19" spans="1:15" s="3" customFormat="1" ht="15" customHeight="1" x14ac:dyDescent="0.25">
      <c r="A19" s="63"/>
      <c r="B19" s="18" t="s">
        <v>22</v>
      </c>
      <c r="C19" s="22">
        <f t="shared" ref="C19:J19" si="1">SUM(C15,C16,-C17,C18)</f>
        <v>0</v>
      </c>
      <c r="D19" s="22">
        <f t="shared" si="1"/>
        <v>0</v>
      </c>
      <c r="E19" s="22">
        <f t="shared" si="1"/>
        <v>2757353</v>
      </c>
      <c r="F19" s="22">
        <f t="shared" si="1"/>
        <v>0</v>
      </c>
      <c r="G19" s="22">
        <f t="shared" si="1"/>
        <v>0</v>
      </c>
      <c r="H19" s="22">
        <f t="shared" si="1"/>
        <v>909447</v>
      </c>
      <c r="I19" s="22">
        <f t="shared" si="1"/>
        <v>0</v>
      </c>
      <c r="J19" s="22">
        <f t="shared" si="1"/>
        <v>0</v>
      </c>
      <c r="K19" s="21">
        <f>SUM(C19:J19)</f>
        <v>3666800</v>
      </c>
      <c r="M19" s="72" t="s">
        <v>12</v>
      </c>
      <c r="N19" s="57"/>
      <c r="O19" s="72" t="s">
        <v>13</v>
      </c>
    </row>
    <row r="20" spans="1:15" ht="15" customHeight="1" x14ac:dyDescent="0.25">
      <c r="A20" s="63"/>
      <c r="B20" s="7" t="s">
        <v>24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 x14ac:dyDescent="0.25">
      <c r="A21" s="63"/>
      <c r="B21" s="8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6">
        <v>0</v>
      </c>
      <c r="K21" s="21">
        <f>SUM(C21:J21)</f>
        <v>0</v>
      </c>
      <c r="M21" s="48">
        <v>9</v>
      </c>
      <c r="N21" s="57"/>
      <c r="O21" s="49"/>
    </row>
    <row r="22" spans="1:15" ht="15" customHeight="1" x14ac:dyDescent="0.25">
      <c r="A22" s="63"/>
      <c r="B22" s="9" t="s">
        <v>19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6">
        <v>0</v>
      </c>
      <c r="K22" s="21">
        <f>SUM(C22:J22)</f>
        <v>0</v>
      </c>
      <c r="M22" s="48">
        <v>9</v>
      </c>
      <c r="N22" s="57"/>
      <c r="O22" s="55"/>
    </row>
    <row r="23" spans="1:15" ht="15" customHeight="1" x14ac:dyDescent="0.25">
      <c r="A23" s="63"/>
      <c r="B23" s="9" t="s">
        <v>20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6">
        <v>0</v>
      </c>
      <c r="K23" s="21">
        <f>SUM(C23:J23)</f>
        <v>0</v>
      </c>
      <c r="M23" s="50">
        <v>9</v>
      </c>
      <c r="N23" s="57"/>
      <c r="O23" s="50">
        <v>9</v>
      </c>
    </row>
    <row r="24" spans="1:15" ht="15" customHeight="1" x14ac:dyDescent="0.25">
      <c r="A24" s="63"/>
      <c r="B24" s="9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6">
        <v>0</v>
      </c>
      <c r="K24" s="21">
        <f>SUM(C24:J24)</f>
        <v>0</v>
      </c>
      <c r="M24" s="48">
        <v>9</v>
      </c>
      <c r="N24" s="57"/>
      <c r="O24" s="48">
        <v>9</v>
      </c>
    </row>
    <row r="25" spans="1:15" s="3" customFormat="1" ht="15" customHeight="1" x14ac:dyDescent="0.25">
      <c r="A25" s="63"/>
      <c r="B25" s="18" t="s">
        <v>22</v>
      </c>
      <c r="C25" s="22">
        <f t="shared" ref="C25:J25" si="2">SUM(C21,C22,-C23,C24)</f>
        <v>0</v>
      </c>
      <c r="D25" s="22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1">
        <f>SUM(C25:J25)</f>
        <v>0</v>
      </c>
      <c r="M25" s="50">
        <v>9</v>
      </c>
      <c r="N25" s="57"/>
      <c r="O25" s="50">
        <v>9</v>
      </c>
    </row>
    <row r="26" spans="1:15" ht="15" customHeight="1" x14ac:dyDescent="0.25">
      <c r="A26" s="63"/>
      <c r="B26" s="7" t="s">
        <v>25</v>
      </c>
      <c r="C26" s="23"/>
      <c r="D26" s="23"/>
      <c r="E26" s="23"/>
      <c r="F26" s="23"/>
      <c r="G26" s="23"/>
      <c r="H26" s="23"/>
      <c r="I26" s="23"/>
      <c r="J26" s="23"/>
      <c r="K26" s="27"/>
      <c r="M26" s="48">
        <v>9</v>
      </c>
      <c r="N26" s="57"/>
      <c r="O26" s="48">
        <v>9</v>
      </c>
    </row>
    <row r="27" spans="1:15" ht="15" customHeight="1" x14ac:dyDescent="0.25">
      <c r="A27" s="63"/>
      <c r="B27" s="8" t="s">
        <v>18</v>
      </c>
      <c r="C27" s="24">
        <f t="shared" ref="C27:J27" si="3">SUM(C9,-C15,-C21)</f>
        <v>0</v>
      </c>
      <c r="D27" s="24">
        <f t="shared" si="3"/>
        <v>0</v>
      </c>
      <c r="E27" s="24">
        <f>SUM(E9,-E15,-E21)</f>
        <v>1429595</v>
      </c>
      <c r="F27" s="24">
        <f t="shared" si="3"/>
        <v>0</v>
      </c>
      <c r="G27" s="24">
        <f>SUM(G9,-G15,-G21)</f>
        <v>0</v>
      </c>
      <c r="H27" s="24">
        <f t="shared" si="3"/>
        <v>0</v>
      </c>
      <c r="I27" s="24">
        <f t="shared" si="3"/>
        <v>1754863</v>
      </c>
      <c r="J27" s="24">
        <f t="shared" si="3"/>
        <v>0</v>
      </c>
      <c r="K27" s="21">
        <f>SUM(C27:J27)</f>
        <v>3184458</v>
      </c>
      <c r="M27" s="50">
        <v>9</v>
      </c>
      <c r="N27" s="57"/>
      <c r="O27" s="50">
        <v>9</v>
      </c>
    </row>
    <row r="28" spans="1:15" ht="15" customHeight="1" x14ac:dyDescent="0.25">
      <c r="A28" s="63"/>
      <c r="B28" s="10" t="s">
        <v>22</v>
      </c>
      <c r="C28" s="22">
        <f t="shared" ref="C28:H28" si="4">SUM(C13,-C19,-C25)</f>
        <v>0</v>
      </c>
      <c r="D28" s="22">
        <f>SUM(D13,-D19,-D25)</f>
        <v>0</v>
      </c>
      <c r="E28" s="22">
        <f t="shared" si="4"/>
        <v>1344619</v>
      </c>
      <c r="F28" s="22">
        <f>SUM(F13,-F19,-F25)</f>
        <v>0</v>
      </c>
      <c r="G28" s="22">
        <f t="shared" si="4"/>
        <v>0</v>
      </c>
      <c r="H28" s="22">
        <f t="shared" si="4"/>
        <v>0</v>
      </c>
      <c r="I28" s="22">
        <f>SUM(I13,-I19,-I25)</f>
        <v>2325134</v>
      </c>
      <c r="J28" s="22">
        <f>SUM(J13,-J19,-J25)</f>
        <v>4382</v>
      </c>
      <c r="K28" s="25">
        <f>SUM(C28:J28)</f>
        <v>3674135</v>
      </c>
      <c r="M28" s="48">
        <v>9</v>
      </c>
      <c r="N28" s="57"/>
      <c r="O28" s="48">
        <v>9</v>
      </c>
    </row>
    <row r="29" spans="1:15" ht="15" customHeight="1" x14ac:dyDescent="0.25">
      <c r="A29" s="63"/>
      <c r="M29" s="48">
        <v>9</v>
      </c>
      <c r="N29" s="57"/>
      <c r="O29" s="48">
        <v>9</v>
      </c>
    </row>
    <row r="30" spans="1:15" ht="15" customHeight="1" x14ac:dyDescent="0.25">
      <c r="A30" s="63"/>
      <c r="M30" s="51">
        <v>9</v>
      </c>
      <c r="N30" s="47"/>
      <c r="O30" s="51">
        <v>9</v>
      </c>
    </row>
    <row r="31" spans="1:15" ht="15" customHeight="1" x14ac:dyDescent="0.25">
      <c r="A31" s="63"/>
    </row>
    <row r="32" spans="1:15" x14ac:dyDescent="0.25">
      <c r="A32" s="63"/>
    </row>
    <row r="33" spans="1:1" x14ac:dyDescent="0.25">
      <c r="A33" s="58"/>
    </row>
  </sheetData>
  <sheetProtection password="DE3E" sheet="1" objects="1" scenarios="1"/>
  <mergeCells count="9">
    <mergeCell ref="M19:M20"/>
    <mergeCell ref="O19:O20"/>
    <mergeCell ref="A1:A32"/>
    <mergeCell ref="O1:O6"/>
    <mergeCell ref="B1:K1"/>
    <mergeCell ref="B2:K2"/>
    <mergeCell ref="B3:K3"/>
    <mergeCell ref="B5:B6"/>
    <mergeCell ref="C5:K5"/>
  </mergeCells>
  <pageMargins left="0" right="0.23622047244094491" top="0.74803149606299213" bottom="0" header="0.31496062992125984" footer="0"/>
  <pageSetup paperSize="9" scale="91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zoomScaleSheetLayoutView="80" workbookViewId="0">
      <selection sqref="A1:A32"/>
    </sheetView>
  </sheetViews>
  <sheetFormatPr defaultRowHeight="15" x14ac:dyDescent="0.25"/>
  <cols>
    <col min="1" max="1" width="7.85546875" customWidth="1"/>
    <col min="2" max="2" width="33.28515625" style="2" customWidth="1"/>
    <col min="3" max="6" width="10.7109375" style="1" customWidth="1"/>
    <col min="7" max="7" width="11.140625" style="1" customWidth="1"/>
    <col min="8" max="8" width="10.7109375" style="1" customWidth="1"/>
    <col min="9" max="9" width="11.140625" style="1" customWidth="1"/>
    <col min="10" max="10" width="11" style="1" customWidth="1"/>
    <col min="11" max="11" width="9.140625" customWidth="1"/>
    <col min="12" max="12" width="5.7109375" customWidth="1"/>
    <col min="13" max="13" width="3.28515625" customWidth="1"/>
    <col min="14" max="14" width="1.85546875" customWidth="1"/>
    <col min="15" max="17" width="3.28515625" customWidth="1"/>
  </cols>
  <sheetData>
    <row r="1" spans="1:15" ht="15" customHeight="1" x14ac:dyDescent="0.25">
      <c r="A1" s="63">
        <v>23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O1" s="74" t="s">
        <v>14</v>
      </c>
    </row>
    <row r="2" spans="1:15" x14ac:dyDescent="0.25">
      <c r="A2" s="63"/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O2" s="75"/>
    </row>
    <row r="3" spans="1:15" x14ac:dyDescent="0.25">
      <c r="A3" s="63"/>
      <c r="B3" s="71">
        <v>42004</v>
      </c>
      <c r="C3" s="71"/>
      <c r="D3" s="71"/>
      <c r="E3" s="71"/>
      <c r="F3" s="71"/>
      <c r="G3" s="71"/>
      <c r="H3" s="71"/>
      <c r="I3" s="71"/>
      <c r="J3" s="71"/>
      <c r="K3" s="71"/>
      <c r="O3" s="75"/>
    </row>
    <row r="4" spans="1:15" x14ac:dyDescent="0.25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O4" s="75"/>
    </row>
    <row r="5" spans="1:15" ht="15" customHeight="1" x14ac:dyDescent="0.25">
      <c r="A5" s="63"/>
      <c r="B5" s="76" t="s">
        <v>47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O5" s="75"/>
    </row>
    <row r="6" spans="1:15" ht="87" customHeight="1" x14ac:dyDescent="0.25">
      <c r="A6" s="63"/>
      <c r="B6" s="77"/>
      <c r="C6" s="16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16" t="s">
        <v>56</v>
      </c>
      <c r="I6" s="16" t="s">
        <v>53</v>
      </c>
      <c r="J6" s="16" t="s">
        <v>54</v>
      </c>
      <c r="K6" s="17" t="s">
        <v>55</v>
      </c>
      <c r="O6" s="75"/>
    </row>
    <row r="7" spans="1:15" ht="22.5" customHeight="1" x14ac:dyDescent="0.25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5" ht="15" customHeight="1" x14ac:dyDescent="0.25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5" ht="15" customHeight="1" x14ac:dyDescent="0.25">
      <c r="A9" s="63"/>
      <c r="B9" s="8" t="s">
        <v>18</v>
      </c>
      <c r="C9" s="20">
        <v>165969</v>
      </c>
      <c r="D9" s="20">
        <v>165970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6">
        <v>0</v>
      </c>
      <c r="K9" s="21">
        <f>SUM(C9:J9)</f>
        <v>331939</v>
      </c>
    </row>
    <row r="10" spans="1:15" ht="15" customHeight="1" x14ac:dyDescent="0.25">
      <c r="A10" s="63"/>
      <c r="B10" s="9" t="s">
        <v>19</v>
      </c>
      <c r="C10" s="20">
        <v>331940</v>
      </c>
      <c r="D10" s="20">
        <v>0</v>
      </c>
      <c r="E10" s="20">
        <v>3319</v>
      </c>
      <c r="F10" s="20">
        <v>0</v>
      </c>
      <c r="G10" s="20">
        <v>0</v>
      </c>
      <c r="H10" s="20">
        <v>0</v>
      </c>
      <c r="I10" s="20">
        <v>0</v>
      </c>
      <c r="J10" s="26">
        <v>0</v>
      </c>
      <c r="K10" s="21">
        <f>SUM(C10:J10)</f>
        <v>335259</v>
      </c>
    </row>
    <row r="11" spans="1:15" ht="15" customHeight="1" x14ac:dyDescent="0.25">
      <c r="A11" s="63"/>
      <c r="B11" s="9" t="s">
        <v>20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21">
        <f>SUM(C11:J11)</f>
        <v>0</v>
      </c>
    </row>
    <row r="12" spans="1:15" ht="15" customHeight="1" x14ac:dyDescent="0.25">
      <c r="A12" s="63"/>
      <c r="B12" s="9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6">
        <v>0</v>
      </c>
      <c r="K12" s="21">
        <f>SUM(C12:J12)</f>
        <v>0</v>
      </c>
    </row>
    <row r="13" spans="1:15" s="3" customFormat="1" ht="15" customHeight="1" x14ac:dyDescent="0.25">
      <c r="A13" s="63"/>
      <c r="B13" s="18" t="s">
        <v>22</v>
      </c>
      <c r="C13" s="22">
        <f>SUM(C9,C10,-C11,C12)</f>
        <v>497909</v>
      </c>
      <c r="D13" s="22">
        <f t="shared" ref="D13:J13" si="0">SUM(D9,D10,-D11,D12)</f>
        <v>165970</v>
      </c>
      <c r="E13" s="22">
        <f t="shared" si="0"/>
        <v>3319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1">
        <f>SUM(C13:J13)</f>
        <v>667198</v>
      </c>
    </row>
    <row r="14" spans="1:15" ht="15" customHeight="1" x14ac:dyDescent="0.25">
      <c r="A14" s="63"/>
      <c r="B14" s="7" t="s">
        <v>24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5" ht="15" customHeight="1" x14ac:dyDescent="0.25">
      <c r="A15" s="63"/>
      <c r="B15" s="8" t="s">
        <v>18</v>
      </c>
      <c r="C15" s="20">
        <v>99582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6">
        <v>0</v>
      </c>
      <c r="K15" s="21">
        <f>SUM(C15:J15)</f>
        <v>99582</v>
      </c>
      <c r="M15" s="13"/>
    </row>
    <row r="16" spans="1:15" ht="15" customHeight="1" x14ac:dyDescent="0.25">
      <c r="A16" s="63"/>
      <c r="B16" s="9" t="s">
        <v>19</v>
      </c>
      <c r="C16" s="20">
        <v>99582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6">
        <v>0</v>
      </c>
      <c r="K16" s="21">
        <f>SUM(C16:J16)</f>
        <v>99582</v>
      </c>
    </row>
    <row r="17" spans="1:15" ht="15" customHeight="1" x14ac:dyDescent="0.25">
      <c r="A17" s="63"/>
      <c r="B17" s="9" t="s">
        <v>20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6">
        <v>0</v>
      </c>
      <c r="K17" s="21">
        <f>SUM(C17:J17)</f>
        <v>0</v>
      </c>
    </row>
    <row r="18" spans="1:15" ht="15" customHeight="1" x14ac:dyDescent="0.25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6">
        <v>0</v>
      </c>
      <c r="K18" s="21">
        <f>SUM(C18:J18)</f>
        <v>0</v>
      </c>
    </row>
    <row r="19" spans="1:15" s="3" customFormat="1" ht="15" customHeight="1" x14ac:dyDescent="0.25">
      <c r="A19" s="63"/>
      <c r="B19" s="18" t="s">
        <v>22</v>
      </c>
      <c r="C19" s="22">
        <f t="shared" ref="C19:J19" si="1">SUM(C15,C16,-C17,C18)</f>
        <v>199164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1">
        <f>SUM(C19:J19)</f>
        <v>199164</v>
      </c>
      <c r="M19" s="72" t="s">
        <v>12</v>
      </c>
      <c r="N19" s="57"/>
      <c r="O19" s="72" t="s">
        <v>13</v>
      </c>
    </row>
    <row r="20" spans="1:15" ht="15" customHeight="1" x14ac:dyDescent="0.25">
      <c r="A20" s="63"/>
      <c r="B20" s="7" t="s">
        <v>25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 x14ac:dyDescent="0.25">
      <c r="A21" s="63"/>
      <c r="B21" s="8" t="s">
        <v>18</v>
      </c>
      <c r="C21" s="24">
        <f t="shared" ref="C21:J21" si="2">SUM(C9,-C15)</f>
        <v>66387</v>
      </c>
      <c r="D21" s="24">
        <f t="shared" si="2"/>
        <v>165970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1">
        <f>SUM(C21:J21)</f>
        <v>232357</v>
      </c>
      <c r="M21" s="48">
        <v>9</v>
      </c>
      <c r="N21" s="57"/>
      <c r="O21" s="56"/>
    </row>
    <row r="22" spans="1:15" ht="15" customHeight="1" x14ac:dyDescent="0.25">
      <c r="A22" s="63"/>
      <c r="B22" s="10" t="s">
        <v>22</v>
      </c>
      <c r="C22" s="22">
        <f t="shared" ref="C22:J22" si="3">SUM(C13,-C19)</f>
        <v>298745</v>
      </c>
      <c r="D22" s="22">
        <f t="shared" si="3"/>
        <v>165970</v>
      </c>
      <c r="E22" s="22">
        <f t="shared" si="3"/>
        <v>3319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5">
        <f>SUM(C22:J22)</f>
        <v>468034</v>
      </c>
      <c r="M22" s="48">
        <v>9</v>
      </c>
      <c r="N22" s="57"/>
    </row>
    <row r="23" spans="1:15" ht="15" customHeight="1" x14ac:dyDescent="0.25">
      <c r="A23" s="63"/>
      <c r="M23" s="50">
        <v>9</v>
      </c>
      <c r="N23" s="57"/>
      <c r="O23" s="52">
        <v>9</v>
      </c>
    </row>
    <row r="24" spans="1:15" s="3" customFormat="1" ht="15" customHeight="1" x14ac:dyDescent="0.25">
      <c r="A24" s="63"/>
      <c r="B24" s="2"/>
      <c r="C24" s="1"/>
      <c r="D24" s="1"/>
      <c r="E24" s="1"/>
      <c r="F24" s="1"/>
      <c r="G24" s="1"/>
      <c r="H24" s="1"/>
      <c r="I24" s="1"/>
      <c r="J24" s="1"/>
      <c r="K24"/>
      <c r="M24" s="48">
        <v>9</v>
      </c>
      <c r="N24" s="57"/>
      <c r="O24" s="52">
        <v>9</v>
      </c>
    </row>
    <row r="25" spans="1:15" s="3" customFormat="1" ht="15" customHeight="1" x14ac:dyDescent="0.25">
      <c r="A25" s="63"/>
      <c r="B25" s="2"/>
      <c r="C25" s="1"/>
      <c r="D25" s="1"/>
      <c r="E25" s="1"/>
      <c r="F25" s="1"/>
      <c r="G25" s="1"/>
      <c r="H25" s="1"/>
      <c r="I25" s="1"/>
      <c r="J25" s="1"/>
      <c r="K25"/>
      <c r="M25" s="50">
        <v>9</v>
      </c>
      <c r="N25" s="57"/>
      <c r="O25" s="52">
        <v>9</v>
      </c>
    </row>
    <row r="26" spans="1:15" ht="15" customHeight="1" x14ac:dyDescent="0.25">
      <c r="A26" s="63"/>
      <c r="M26" s="48">
        <v>9</v>
      </c>
      <c r="N26" s="57"/>
      <c r="O26" s="52">
        <v>9</v>
      </c>
    </row>
    <row r="27" spans="1:15" ht="15" customHeight="1" x14ac:dyDescent="0.25">
      <c r="A27" s="63"/>
      <c r="M27" s="50">
        <v>9</v>
      </c>
      <c r="N27" s="57"/>
      <c r="O27" s="52">
        <v>9</v>
      </c>
    </row>
    <row r="28" spans="1:15" ht="15" customHeight="1" x14ac:dyDescent="0.25">
      <c r="A28" s="63"/>
      <c r="M28" s="48">
        <v>9</v>
      </c>
      <c r="N28" s="57"/>
      <c r="O28" s="52">
        <v>9</v>
      </c>
    </row>
    <row r="29" spans="1:15" ht="15" customHeight="1" x14ac:dyDescent="0.25">
      <c r="A29" s="63"/>
      <c r="M29" s="48">
        <v>9</v>
      </c>
      <c r="N29" s="57"/>
      <c r="O29" s="52">
        <v>9</v>
      </c>
    </row>
    <row r="30" spans="1:15" ht="18" customHeight="1" x14ac:dyDescent="0.25">
      <c r="A30" s="63"/>
      <c r="M30" s="51">
        <v>9</v>
      </c>
      <c r="N30" s="47"/>
      <c r="O30" s="52">
        <v>9</v>
      </c>
    </row>
    <row r="31" spans="1:15" ht="15" customHeight="1" x14ac:dyDescent="0.25">
      <c r="A31" s="63"/>
    </row>
    <row r="32" spans="1:15" ht="15" customHeight="1" x14ac:dyDescent="0.25">
      <c r="A32" s="63"/>
    </row>
    <row r="33" spans="1:1" x14ac:dyDescent="0.25">
      <c r="A33" s="58"/>
    </row>
  </sheetData>
  <sheetProtection password="DE3E" sheet="1" objects="1" scenarios="1"/>
  <mergeCells count="9">
    <mergeCell ref="A1:A32"/>
    <mergeCell ref="O1:O6"/>
    <mergeCell ref="B1:K1"/>
    <mergeCell ref="B2:K2"/>
    <mergeCell ref="B3:K3"/>
    <mergeCell ref="B5:B6"/>
    <mergeCell ref="C5:K5"/>
    <mergeCell ref="M19:M20"/>
    <mergeCell ref="O19:O20"/>
  </mergeCells>
  <pageMargins left="0" right="0.23622047244094491" top="0.74803149606299213" bottom="0" header="0.31496062992125984" footer="0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zoomScaleSheetLayoutView="80" workbookViewId="0">
      <selection sqref="A1:A32"/>
    </sheetView>
  </sheetViews>
  <sheetFormatPr defaultRowHeight="15" x14ac:dyDescent="0.25"/>
  <cols>
    <col min="1" max="1" width="7.85546875" customWidth="1"/>
    <col min="2" max="2" width="33.28515625" style="2" customWidth="1"/>
    <col min="3" max="6" width="10.7109375" style="1" customWidth="1"/>
    <col min="7" max="7" width="11.28515625" style="1" customWidth="1"/>
    <col min="8" max="8" width="10.7109375" style="1" customWidth="1"/>
    <col min="9" max="9" width="11.140625" style="1" customWidth="1"/>
    <col min="10" max="10" width="11" style="1" customWidth="1"/>
    <col min="11" max="11" width="9.140625" customWidth="1"/>
    <col min="12" max="12" width="5.7109375" customWidth="1"/>
    <col min="13" max="13" width="3.28515625" customWidth="1"/>
    <col min="14" max="14" width="1.85546875" customWidth="1"/>
    <col min="15" max="17" width="3.28515625" customWidth="1"/>
  </cols>
  <sheetData>
    <row r="1" spans="1:15" ht="15" customHeight="1" x14ac:dyDescent="0.25">
      <c r="A1" s="63">
        <v>24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M1" s="74"/>
      <c r="O1" s="74" t="s">
        <v>14</v>
      </c>
    </row>
    <row r="2" spans="1:15" x14ac:dyDescent="0.25">
      <c r="A2" s="63"/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M2" s="75"/>
      <c r="O2" s="74"/>
    </row>
    <row r="3" spans="1:15" x14ac:dyDescent="0.25">
      <c r="A3" s="63"/>
      <c r="B3" s="71">
        <v>41639</v>
      </c>
      <c r="C3" s="71"/>
      <c r="D3" s="71"/>
      <c r="E3" s="71"/>
      <c r="F3" s="71"/>
      <c r="G3" s="71"/>
      <c r="H3" s="71"/>
      <c r="I3" s="71"/>
      <c r="J3" s="71"/>
      <c r="K3" s="71"/>
      <c r="M3" s="75"/>
      <c r="O3" s="74"/>
    </row>
    <row r="4" spans="1:15" x14ac:dyDescent="0.25">
      <c r="A4" s="63"/>
      <c r="B4" s="14"/>
      <c r="C4" s="15"/>
      <c r="D4" s="15"/>
      <c r="E4" s="15"/>
      <c r="F4" s="15"/>
      <c r="G4" s="15"/>
      <c r="H4" s="15"/>
      <c r="I4" s="15"/>
      <c r="J4" s="15"/>
      <c r="K4" s="12"/>
      <c r="M4" s="75"/>
      <c r="O4" s="74"/>
    </row>
    <row r="5" spans="1:15" ht="15" customHeight="1" x14ac:dyDescent="0.25">
      <c r="A5" s="63"/>
      <c r="B5" s="76" t="s">
        <v>47</v>
      </c>
      <c r="C5" s="66" t="s">
        <v>34</v>
      </c>
      <c r="D5" s="66"/>
      <c r="E5" s="66"/>
      <c r="F5" s="66"/>
      <c r="G5" s="66"/>
      <c r="H5" s="66"/>
      <c r="I5" s="66"/>
      <c r="J5" s="66"/>
      <c r="K5" s="66"/>
      <c r="M5" s="75"/>
      <c r="O5" s="74"/>
    </row>
    <row r="6" spans="1:15" ht="87" customHeight="1" x14ac:dyDescent="0.25">
      <c r="A6" s="63"/>
      <c r="B6" s="77"/>
      <c r="C6" s="16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16" t="s">
        <v>56</v>
      </c>
      <c r="I6" s="16" t="s">
        <v>53</v>
      </c>
      <c r="J6" s="16" t="s">
        <v>54</v>
      </c>
      <c r="K6" s="17" t="s">
        <v>55</v>
      </c>
      <c r="M6" s="75"/>
      <c r="O6" s="74"/>
    </row>
    <row r="7" spans="1:15" ht="22.5" customHeight="1" x14ac:dyDescent="0.25">
      <c r="A7" s="63"/>
      <c r="B7" s="4" t="s">
        <v>3</v>
      </c>
      <c r="C7" s="4" t="s">
        <v>4</v>
      </c>
      <c r="D7" s="4" t="s">
        <v>5</v>
      </c>
      <c r="E7" s="4" t="s">
        <v>2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5" ht="15" customHeight="1" x14ac:dyDescent="0.25">
      <c r="A8" s="63"/>
      <c r="B8" s="7" t="s">
        <v>17</v>
      </c>
      <c r="C8" s="6"/>
      <c r="D8" s="6"/>
      <c r="E8" s="6"/>
      <c r="F8" s="6"/>
      <c r="G8" s="6"/>
      <c r="H8" s="6"/>
      <c r="I8" s="6"/>
      <c r="J8" s="6"/>
      <c r="K8" s="11"/>
    </row>
    <row r="9" spans="1:15" ht="15" customHeight="1" x14ac:dyDescent="0.25">
      <c r="A9" s="63"/>
      <c r="B9" s="8" t="s">
        <v>18</v>
      </c>
      <c r="C9" s="20">
        <v>165969</v>
      </c>
      <c r="D9" s="20">
        <v>165970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6">
        <v>0</v>
      </c>
      <c r="K9" s="21">
        <f>SUM(C9:J9)</f>
        <v>331939</v>
      </c>
    </row>
    <row r="10" spans="1:15" ht="15" customHeight="1" x14ac:dyDescent="0.25">
      <c r="A10" s="63"/>
      <c r="B10" s="9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6">
        <v>0</v>
      </c>
      <c r="K10" s="21">
        <f>SUM(C10:J10)</f>
        <v>0</v>
      </c>
    </row>
    <row r="11" spans="1:15" ht="15" customHeight="1" x14ac:dyDescent="0.25">
      <c r="A11" s="63"/>
      <c r="B11" s="9" t="s">
        <v>20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6">
        <v>0</v>
      </c>
      <c r="K11" s="21">
        <f>SUM(C11:J11)</f>
        <v>0</v>
      </c>
    </row>
    <row r="12" spans="1:15" ht="15" customHeight="1" x14ac:dyDescent="0.25">
      <c r="A12" s="63"/>
      <c r="B12" s="9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6">
        <v>0</v>
      </c>
      <c r="K12" s="21">
        <f>SUM(C12:J12)</f>
        <v>0</v>
      </c>
    </row>
    <row r="13" spans="1:15" s="3" customFormat="1" ht="15" customHeight="1" x14ac:dyDescent="0.25">
      <c r="A13" s="63"/>
      <c r="B13" s="18" t="s">
        <v>22</v>
      </c>
      <c r="C13" s="22">
        <f>SUM(C9,C10,-C11,C12)</f>
        <v>165969</v>
      </c>
      <c r="D13" s="22">
        <f t="shared" ref="D13:J13" si="0">SUM(D9,D10,-D11,D12)</f>
        <v>165970</v>
      </c>
      <c r="E13" s="22">
        <f>SUM(E9,E10,-E11,E12)</f>
        <v>0</v>
      </c>
      <c r="F13" s="22">
        <f t="shared" si="0"/>
        <v>0</v>
      </c>
      <c r="G13" s="22">
        <f t="shared" si="0"/>
        <v>0</v>
      </c>
      <c r="H13" s="22">
        <f>SUM(H9,H10,-H11,H12)</f>
        <v>0</v>
      </c>
      <c r="I13" s="22">
        <f t="shared" si="0"/>
        <v>0</v>
      </c>
      <c r="J13" s="22">
        <f t="shared" si="0"/>
        <v>0</v>
      </c>
      <c r="K13" s="21">
        <f>SUM(C13:J13)</f>
        <v>331939</v>
      </c>
    </row>
    <row r="14" spans="1:15" ht="15" customHeight="1" x14ac:dyDescent="0.25">
      <c r="A14" s="63"/>
      <c r="B14" s="7" t="s">
        <v>24</v>
      </c>
      <c r="C14" s="23"/>
      <c r="D14" s="23"/>
      <c r="E14" s="23"/>
      <c r="F14" s="23"/>
      <c r="G14" s="23"/>
      <c r="H14" s="23"/>
      <c r="I14" s="23"/>
      <c r="J14" s="23"/>
      <c r="K14" s="27"/>
    </row>
    <row r="15" spans="1:15" ht="15" customHeight="1" x14ac:dyDescent="0.25">
      <c r="A15" s="63"/>
      <c r="B15" s="8" t="s">
        <v>18</v>
      </c>
      <c r="C15" s="20">
        <v>99582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6">
        <v>0</v>
      </c>
      <c r="K15" s="21">
        <f>SUM(C15:J15)</f>
        <v>99582</v>
      </c>
      <c r="M15" s="13"/>
      <c r="O15" s="13"/>
    </row>
    <row r="16" spans="1:15" ht="15" customHeight="1" x14ac:dyDescent="0.25">
      <c r="A16" s="63"/>
      <c r="B16" s="9" t="s">
        <v>19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6">
        <v>0</v>
      </c>
      <c r="K16" s="21">
        <f>SUM(C16:J16)</f>
        <v>0</v>
      </c>
    </row>
    <row r="17" spans="1:15" ht="15" customHeight="1" x14ac:dyDescent="0.25">
      <c r="A17" s="63"/>
      <c r="B17" s="9" t="s">
        <v>20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6">
        <v>0</v>
      </c>
      <c r="K17" s="21">
        <f>SUM(C17:J17)</f>
        <v>0</v>
      </c>
    </row>
    <row r="18" spans="1:15" ht="15" customHeight="1" x14ac:dyDescent="0.25">
      <c r="A18" s="63"/>
      <c r="B18" s="9" t="s">
        <v>21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6">
        <v>0</v>
      </c>
      <c r="K18" s="21">
        <f>SUM(C18:J18)</f>
        <v>0</v>
      </c>
    </row>
    <row r="19" spans="1:15" s="3" customFormat="1" ht="15" customHeight="1" x14ac:dyDescent="0.25">
      <c r="A19" s="63"/>
      <c r="B19" s="18" t="s">
        <v>22</v>
      </c>
      <c r="C19" s="22">
        <f t="shared" ref="C19:J19" si="1">SUM(C15,C16,-C17,C18)</f>
        <v>99582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1">
        <f>SUM(C19:J19)</f>
        <v>99582</v>
      </c>
      <c r="M19" s="72" t="s">
        <v>12</v>
      </c>
      <c r="N19" s="57"/>
      <c r="O19" s="72" t="s">
        <v>13</v>
      </c>
    </row>
    <row r="20" spans="1:15" ht="15" customHeight="1" x14ac:dyDescent="0.25">
      <c r="A20" s="63"/>
      <c r="B20" s="7" t="s">
        <v>25</v>
      </c>
      <c r="C20" s="23"/>
      <c r="D20" s="23"/>
      <c r="E20" s="23"/>
      <c r="F20" s="23"/>
      <c r="G20" s="23"/>
      <c r="H20" s="23"/>
      <c r="I20" s="23"/>
      <c r="J20" s="23"/>
      <c r="K20" s="27"/>
      <c r="M20" s="73"/>
      <c r="N20" s="57"/>
      <c r="O20" s="72"/>
    </row>
    <row r="21" spans="1:15" ht="15" customHeight="1" x14ac:dyDescent="0.25">
      <c r="A21" s="63"/>
      <c r="B21" s="8" t="s">
        <v>18</v>
      </c>
      <c r="C21" s="24">
        <f>SUM(C9,-C15)</f>
        <v>66387</v>
      </c>
      <c r="D21" s="24">
        <f t="shared" ref="D21:J21" si="2">SUM(D9,-D15)</f>
        <v>165970</v>
      </c>
      <c r="E21" s="24">
        <f>SUM(E9,-E15)</f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>SUM(I9,-I15)</f>
        <v>0</v>
      </c>
      <c r="J21" s="24">
        <f t="shared" si="2"/>
        <v>0</v>
      </c>
      <c r="K21" s="21">
        <f>SUM(C21:J21)</f>
        <v>232357</v>
      </c>
      <c r="M21" s="48">
        <v>9</v>
      </c>
      <c r="N21" s="57"/>
      <c r="O21" s="49"/>
    </row>
    <row r="22" spans="1:15" ht="15" customHeight="1" x14ac:dyDescent="0.25">
      <c r="A22" s="63"/>
      <c r="B22" s="10" t="s">
        <v>22</v>
      </c>
      <c r="C22" s="22">
        <f t="shared" ref="C22:I22" si="3">SUM(C13,-C19)</f>
        <v>66387</v>
      </c>
      <c r="D22" s="22">
        <f>SUM(D13,-D19)</f>
        <v>165970</v>
      </c>
      <c r="E22" s="22">
        <f t="shared" si="3"/>
        <v>0</v>
      </c>
      <c r="F22" s="22">
        <f>SUM(F13,-F19)</f>
        <v>0</v>
      </c>
      <c r="G22" s="22">
        <f t="shared" si="3"/>
        <v>0</v>
      </c>
      <c r="H22" s="22">
        <f>SUM(H13,-H19)</f>
        <v>0</v>
      </c>
      <c r="I22" s="22">
        <f t="shared" si="3"/>
        <v>0</v>
      </c>
      <c r="J22" s="22">
        <f>SUM(J13,-J19)</f>
        <v>0</v>
      </c>
      <c r="K22" s="25">
        <f>SUM(C22:J22)</f>
        <v>232357</v>
      </c>
      <c r="M22" s="48">
        <v>9</v>
      </c>
      <c r="N22" s="57"/>
      <c r="O22" s="54"/>
    </row>
    <row r="23" spans="1:15" ht="15" customHeight="1" x14ac:dyDescent="0.25">
      <c r="A23" s="63"/>
      <c r="M23" s="50">
        <v>9</v>
      </c>
      <c r="N23" s="57"/>
      <c r="O23" s="50">
        <v>9</v>
      </c>
    </row>
    <row r="24" spans="1:15" s="3" customFormat="1" ht="15" customHeight="1" x14ac:dyDescent="0.25">
      <c r="A24" s="63"/>
      <c r="B24" s="2"/>
      <c r="C24" s="1"/>
      <c r="D24" s="1"/>
      <c r="E24" s="1"/>
      <c r="F24" s="1"/>
      <c r="G24" s="1"/>
      <c r="H24" s="1"/>
      <c r="I24" s="1"/>
      <c r="J24" s="1"/>
      <c r="K24"/>
      <c r="M24" s="48">
        <v>9</v>
      </c>
      <c r="N24" s="57"/>
      <c r="O24" s="48">
        <v>9</v>
      </c>
    </row>
    <row r="25" spans="1:15" ht="15" customHeight="1" x14ac:dyDescent="0.25">
      <c r="A25" s="63"/>
      <c r="M25" s="50">
        <v>9</v>
      </c>
      <c r="N25" s="57"/>
      <c r="O25" s="50">
        <v>9</v>
      </c>
    </row>
    <row r="26" spans="1:15" ht="15" customHeight="1" x14ac:dyDescent="0.25">
      <c r="A26" s="63"/>
      <c r="M26" s="48">
        <v>9</v>
      </c>
      <c r="N26" s="57"/>
      <c r="O26" s="48">
        <v>9</v>
      </c>
    </row>
    <row r="27" spans="1:15" ht="15" customHeight="1" x14ac:dyDescent="0.25">
      <c r="A27" s="63"/>
      <c r="M27" s="50">
        <v>9</v>
      </c>
      <c r="N27" s="57"/>
      <c r="O27" s="50">
        <v>9</v>
      </c>
    </row>
    <row r="28" spans="1:15" ht="15" customHeight="1" x14ac:dyDescent="0.25">
      <c r="A28" s="63"/>
      <c r="M28" s="48">
        <v>9</v>
      </c>
      <c r="N28" s="57"/>
      <c r="O28" s="48">
        <v>9</v>
      </c>
    </row>
    <row r="29" spans="1:15" ht="15" customHeight="1" x14ac:dyDescent="0.25">
      <c r="A29" s="63"/>
      <c r="M29" s="48">
        <v>9</v>
      </c>
      <c r="N29" s="57"/>
      <c r="O29" s="48">
        <v>9</v>
      </c>
    </row>
    <row r="30" spans="1:15" ht="18" customHeight="1" x14ac:dyDescent="0.25">
      <c r="A30" s="63"/>
      <c r="M30" s="51">
        <v>9</v>
      </c>
      <c r="N30" s="47"/>
      <c r="O30" s="51">
        <v>9</v>
      </c>
    </row>
    <row r="31" spans="1:15" ht="15" customHeight="1" x14ac:dyDescent="0.25">
      <c r="A31" s="63"/>
    </row>
    <row r="32" spans="1:15" ht="15" customHeight="1" x14ac:dyDescent="0.25">
      <c r="A32" s="63"/>
    </row>
    <row r="33" spans="1:1" x14ac:dyDescent="0.25">
      <c r="A33" s="58"/>
    </row>
  </sheetData>
  <sheetProtection password="DE3E" sheet="1" objects="1" scenarios="1"/>
  <mergeCells count="10">
    <mergeCell ref="A1:A32"/>
    <mergeCell ref="O1:O6"/>
    <mergeCell ref="M1:M6"/>
    <mergeCell ref="B1:K1"/>
    <mergeCell ref="B2:K2"/>
    <mergeCell ref="B3:K3"/>
    <mergeCell ref="B5:B6"/>
    <mergeCell ref="C5:K5"/>
    <mergeCell ref="M19:M20"/>
    <mergeCell ref="O19:O20"/>
  </mergeCells>
  <pageMargins left="0" right="0.23622047244094491" top="0.74803149606299213" bottom="0" header="0.31496062992125984" footer="0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Add Required Values.</Name>
    <Type>10001</Type>
    <SequenceNumber>200</SequenceNumber>
    <Assembly>KPMG.ItsGlobal.MW3.EventHandlers.Document_CheckIn, Version=1.0.0.0, Culture=neutral, PublicKeyToken=0a27d48d2dcadcba</Assembly>
    <Class>KPMG.ItsGlobal.MW3.EventHandlers.Document_CheckIn.Document_EventReceiver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lient_x0020_Issue xmlns="cf981484-ed93-4090-baf6-fe2481f804a7"/>
    <KPMGMW3Language xmlns="http://schemas.microsoft.com/sharepoint/v3">Slovak</KPMGMW3Language>
    <KPMGMW3IndustrySectorSubSectorSelection xmlns="http://schemas.microsoft.com/sharepoint/v3/fields" xsi:nil="true"/>
    <KPMGMW3FunctionSelection xmlns="http://schemas.microsoft.com/sharepoint/v3/fields">;#Advisory;;;#Accounting Advisory Services;#;#</KPMGMW3FunctionSelection>
    <KPMGMW3DocumentType xmlns="http://schemas.microsoft.com/sharepoint/v3/fields">KPMG Publications - External</KPMGMW3DocumentType>
    <CEE_x0020_AAS_x0020_Category xmlns="b00f20d5-ceb3-4adf-8632-db85932f34e5" xsi:nil="true"/>
    <KPMGMW3Geography xmlns="http://schemas.microsoft.com/sharepoint/v3">;#Global;#</KPMGMW3Geography>
    <KPMGMW3SubService xmlns="http://schemas.microsoft.com/sharepoint/v3/fields" xsi:nil="true"/>
    <KPMGMW3Service xmlns="http://schemas.microsoft.com/sharepoint/v3/fields">Accounting Advisory Services</KPMGMW3Service>
    <KPMGMW3Sector xmlns="http://schemas.microsoft.com/sharepoint/v3/fields" xsi:nil="true"/>
    <KPMGMW3Function xmlns="http://schemas.microsoft.com/sharepoint/v3/fields">Advisory;</KPMGMW3Function>
    <KPMGMW3SubSector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PMG Microweb 3 Document" ma:contentTypeID="0x01010D00FE7E355AA6FBC74B9F426ADBE00604EE" ma:contentTypeVersion="31" ma:contentTypeDescription="KPMG Microweb 3 Document" ma:contentTypeScope="" ma:versionID="01c556b702c515e021acb8961c3bfcdf">
  <xsd:schema xmlns:xsd="http://www.w3.org/2001/XMLSchema" xmlns:p="http://schemas.microsoft.com/office/2006/metadata/properties" xmlns:ns1="http://schemas.microsoft.com/sharepoint/v3" xmlns:ns2="http://schemas.microsoft.com/sharepoint/v3/fields" xmlns:ns3="b00f20d5-ceb3-4adf-8632-db85932f34e5" xmlns:ns4="cf981484-ed93-4090-baf6-fe2481f804a7" targetNamespace="http://schemas.microsoft.com/office/2006/metadata/properties" ma:root="true" ma:fieldsID="921946ef43365bc7d0bd6c58ada3886b" ns1:_="" ns2:_="" ns3:_="" ns4:_="">
    <xsd:import namespace="http://schemas.microsoft.com/sharepoint/v3"/>
    <xsd:import namespace="http://schemas.microsoft.com/sharepoint/v3/fields"/>
    <xsd:import namespace="b00f20d5-ceb3-4adf-8632-db85932f34e5"/>
    <xsd:import namespace="cf981484-ed93-4090-baf6-fe2481f804a7"/>
    <xsd:element name="properties">
      <xsd:complexType>
        <xsd:sequence>
          <xsd:element name="documentManagement">
            <xsd:complexType>
              <xsd:all>
                <xsd:element ref="ns3:CEE_x0020_AAS_x0020_Category" minOccurs="0"/>
                <xsd:element ref="ns2:KPMGMW3DocumentType"/>
                <xsd:element ref="ns2:KPMGMW3FunctionSelection" minOccurs="0"/>
                <xsd:element ref="ns2:KPMGMW3IndustrySectorSubSectorSelection" minOccurs="0"/>
                <xsd:element ref="ns4:Client_x0020_Issue" minOccurs="0"/>
                <xsd:element ref="ns1:KPMGMW3Language"/>
                <xsd:element ref="ns1:KPMGMW3Geography" minOccurs="0"/>
                <xsd:element ref="ns2:KPMGMW3SubSector" minOccurs="0"/>
                <xsd:element ref="ns2:KPMGMW3Function" minOccurs="0"/>
                <xsd:element ref="ns2:KPMGMW3Service" minOccurs="0"/>
                <xsd:element ref="ns2:KPMGMW3SubService" minOccurs="0"/>
                <xsd:element ref="ns2:KPMGMW3Secto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KPMGMW3Language" ma:index="8" ma:displayName="Language" ma:description="Identifies the language of the resource" ma:internalName="KPMGMW3Language">
      <xsd:simpleType>
        <xsd:restriction base="dms:Unknown"/>
      </xsd:simpleType>
    </xsd:element>
    <xsd:element name="KPMGMW3Geography" ma:index="9" nillable="true" ma:displayName="Geographic coverage" ma:description="Country the content item applies to. &#10;It is possible to select multiple countries by holding down the Ctrl key while making the selections." ma:internalName="KPMGMW3Geography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KPMGMW3DocumentType" ma:index="4" ma:displayName="Document Type" ma:description="Identifies the nature of the resource in terms of its role in a business process" ma:internalName="KPMGMW3DocumentType">
      <xsd:simpleType>
        <xsd:restriction base="dms:Unknown"/>
      </xsd:simpleType>
    </xsd:element>
    <xsd:element name="KPMGMW3FunctionSelection" ma:index="5" nillable="true" ma:displayName="Function/Service/SubService Selection" ma:description="Function/Service/SubService Selection" ma:internalName="KPMGMW3FunctionSelection">
      <xsd:simpleType>
        <xsd:restriction base="dms:Unknown"/>
      </xsd:simpleType>
    </xsd:element>
    <xsd:element name="KPMGMW3IndustrySectorSubSectorSelection" ma:index="6" nillable="true" ma:displayName="Industry Sector/SubSector Selection" ma:description="Industry Multi Selection Sector/SubSector Selection" ma:internalName="KPMGMW3IndustrySectorSubSectorSelection">
      <xsd:simpleType>
        <xsd:restriction base="dms:Unknown"/>
      </xsd:simpleType>
    </xsd:element>
    <xsd:element name="KPMGMW3SubSector" ma:index="12" nillable="true" ma:displayName="Sub Sector" ma:description="Sub Sector" ma:internalName="KPMGMW3SubSector" ma:readOnly="true">
      <xsd:simpleType>
        <xsd:restriction base="dms:Text"/>
      </xsd:simpleType>
    </xsd:element>
    <xsd:element name="KPMGMW3Function" ma:index="17" nillable="true" ma:displayName="Function" ma:description="Function" ma:internalName="KPMGMW3Function" ma:readOnly="true">
      <xsd:simpleType>
        <xsd:restriction base="dms:Text"/>
      </xsd:simpleType>
    </xsd:element>
    <xsd:element name="KPMGMW3Service" ma:index="18" nillable="true" ma:displayName="Service" ma:description="Identifies the KPMG service which is discussed or targeted in this folder" ma:internalName="KPMGMW3Service" ma:readOnly="true">
      <xsd:simpleType>
        <xsd:restriction base="dms:Text"/>
      </xsd:simpleType>
    </xsd:element>
    <xsd:element name="KPMGMW3SubService" ma:index="19" nillable="true" ma:displayName="Sub Service" ma:description="Identifies the KPMG sub service which is discussed or targeted in this folder" ma:internalName="KPMGMW3SubService" ma:readOnly="true">
      <xsd:simpleType>
        <xsd:restriction base="dms:Text"/>
      </xsd:simpleType>
    </xsd:element>
    <xsd:element name="KPMGMW3Sector" ma:index="22" nillable="true" ma:displayName="Sector" ma:description="Sector" ma:internalName="KPMGMW3Sector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b00f20d5-ceb3-4adf-8632-db85932f34e5" elementFormDefault="qualified">
    <xsd:import namespace="http://schemas.microsoft.com/office/2006/documentManagement/types"/>
    <xsd:element name="CEE_x0020_AAS_x0020_Category" ma:index="3" nillable="true" ma:displayName="CEE AAS Category" ma:format="Dropdown" ma:internalName="CEE_x0020_AAS_x0020_Category">
      <xsd:simpleType>
        <xsd:restriction base="dms:Choice">
          <xsd:enumeration value="Meeting Minutes"/>
          <xsd:enumeration value="Presentation"/>
          <xsd:enumeration value="Template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cf981484-ed93-4090-baf6-fe2481f804a7" elementFormDefault="qualified">
    <xsd:import namespace="http://schemas.microsoft.com/office/2006/documentManagement/types"/>
    <xsd:element name="Client_x0020_Issue" ma:index="7" nillable="true" ma:displayName="Client Issue" ma:description="Please select the Advisory Issue that best fits the client challenge" ma:internalName="Client_x0020_Iss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tering New Markets"/>
                    <xsd:enumeration value="Growth from Transactions"/>
                    <xsd:enumeration value="Managing the Regulatory Environment"/>
                    <xsd:enumeration value="Optimizing Organizational Risk"/>
                    <xsd:enumeration value="Best Practice Governance and Corporate Citizenship"/>
                    <xsd:enumeration value="Addressing Severe Underperformance"/>
                    <xsd:enumeration value="Efficiency and Cost Optimization"/>
                    <xsd:enumeration value="Value from Major Infrastructure Project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axOccurs="1" ma:index="2" ma:displayName="Author or Contact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28D9DE2-A5B2-4C2F-91BB-C3ACDD748F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7E5DDC5-438D-4AC4-8003-EB36ED027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64C7F-7530-455C-9348-DED2ACCAEFC4}">
  <ds:schemaRefs>
    <ds:schemaRef ds:uri="b00f20d5-ceb3-4adf-8632-db85932f34e5"/>
    <ds:schemaRef ds:uri="http://purl.org/dc/dcmitype/"/>
    <ds:schemaRef ds:uri="http://schemas.microsoft.com/office/2006/metadata/properties"/>
    <ds:schemaRef ds:uri="http://schemas.microsoft.com/sharepoint/v3/field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f981484-ed93-4090-baf6-fe2481f804a7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56DCA41-1A1F-45C3-8CAB-46F951997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b00f20d5-ceb3-4adf-8632-db85932f34e5"/>
    <ds:schemaRef ds:uri="cf981484-ed93-4090-baf6-fe2481f804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DNM_2014</vt:lpstr>
      <vt:lpstr>DNM_2013</vt:lpstr>
      <vt:lpstr>DHM_2014</vt:lpstr>
      <vt:lpstr>DHM_2013</vt:lpstr>
      <vt:lpstr>DFM_2014</vt:lpstr>
      <vt:lpstr>DFM_2013</vt:lpstr>
      <vt:lpstr>DFM_2013!_MailAutoSig</vt:lpstr>
      <vt:lpstr>DFM_2013!Print_Area</vt:lpstr>
      <vt:lpstr>DFM_2014!Print_Area</vt:lpstr>
      <vt:lpstr>DHM_2013!Print_Area</vt:lpstr>
      <vt:lpstr>DHM_2014!Print_Area</vt:lpstr>
      <vt:lpstr>DNM_2013!Print_Area</vt:lpstr>
      <vt:lpstr>DNM_2014!Print_Area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Sikulova, Andrea</dc:creator>
  <cp:keywords/>
  <dc:description/>
  <cp:lastModifiedBy>asikulova</cp:lastModifiedBy>
  <cp:lastPrinted>2014-11-07T15:00:52Z</cp:lastPrinted>
  <dcterms:created xsi:type="dcterms:W3CDTF">2011-11-04T12:05:36Z</dcterms:created>
  <dcterms:modified xsi:type="dcterms:W3CDTF">2014-12-11T10:23:12Z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0x01010D00FE7E355AA6FBC74B9F426ADBE00604EE</vt:lpwstr>
  </property>
</Properties>
</file>