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DNM_2014" sheetId="1" r:id="rId1"/>
    <sheet name="DNM_2013" sheetId="2" r:id="rId2"/>
    <sheet name="DHM_2014" sheetId="3" r:id="rId3"/>
    <sheet name="DHM_2013" sheetId="4" r:id="rId4"/>
    <sheet name="DFM_2014" sheetId="5" r:id="rId5"/>
    <sheet name="DFM_2013" sheetId="6" r:id="rId6"/>
  </sheets>
  <definedNames>
    <definedName name="_MailAutoSig" localSheetId="5">'DFM_2013'!$M$9</definedName>
    <definedName name="_xlnm.Print_Area" localSheetId="5">'DFM_2013'!$A$1:$Q$33</definedName>
    <definedName name="_xlnm.Print_Area" localSheetId="4">'DFM_2014'!$A$1:$Q$33</definedName>
    <definedName name="_xlnm.Print_Area" localSheetId="3">'DHM_2013'!$A$1:$Q$33</definedName>
    <definedName name="_xlnm.Print_Area" localSheetId="2">'DHM_2014'!$A$1:$Q$33</definedName>
    <definedName name="_xlnm.Print_Area" localSheetId="1">'DNM_2013'!$A$1:$Q$33</definedName>
    <definedName name="_xlnm.Print_Area" localSheetId="0">'DNM_2014'!$A$1:$Q$33</definedName>
  </definedNames>
  <calcPr fullCalcOnLoad="1"/>
</workbook>
</file>

<file path=xl/sharedStrings.xml><?xml version="1.0" encoding="utf-8"?>
<sst xmlns="http://schemas.openxmlformats.org/spreadsheetml/2006/main" count="266" uniqueCount="57">
  <si>
    <t>Goodwill</t>
  </si>
  <si>
    <t>ABC Slovenská výroba, spol. s r. o.</t>
  </si>
  <si>
    <t>d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</si>
  <si>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</si>
  <si>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</si>
  <si>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</si>
  <si>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</si>
  <si>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</si>
  <si>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</si>
  <si>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</si>
  <si>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</si>
  <si>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</si>
  <si>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DIČ</t>
  </si>
  <si>
    <t>IČO</t>
  </si>
  <si>
    <t>Poznámky Úč POD 3 - 01</t>
  </si>
  <si>
    <t>Die Übersicht über die Bewegungen der langfristigen immateriellen Vermögensgegenstände</t>
  </si>
  <si>
    <t>Langfristige immaterielle Vermögensgegenstände</t>
  </si>
  <si>
    <t>Erstmaliger Ansatz</t>
  </si>
  <si>
    <t>Bestand am Anfang der Buchungsperiode</t>
  </si>
  <si>
    <t>Zugänge</t>
  </si>
  <si>
    <t>Abgänge</t>
  </si>
  <si>
    <t>Umbuchungen</t>
  </si>
  <si>
    <t>Bestand am Ende der Buchungsperiode</t>
  </si>
  <si>
    <t>Kumulierte Abschreibungen</t>
  </si>
  <si>
    <t>Wertberichtigungen</t>
  </si>
  <si>
    <t>Restbuchwert</t>
  </si>
  <si>
    <t>Laufende Buchungsperiode</t>
  </si>
  <si>
    <t>Aktivierte Entwicklungs-kosten</t>
  </si>
  <si>
    <t>Software</t>
  </si>
  <si>
    <t>Bewertbare Rechte</t>
  </si>
  <si>
    <t>Sonstige langfristige immaterielle Vermögens-gegenstände</t>
  </si>
  <si>
    <t>Langfristige immaterielle Vermögens-gegenstände in Anschaffung</t>
  </si>
  <si>
    <t>Geleistete Anzahlungen auf langfristige immaterielle Vermögens-gegenstände</t>
  </si>
  <si>
    <t>Vermögens-gegenstände Summe</t>
  </si>
  <si>
    <t>Unmittelbare Vorperiode</t>
  </si>
  <si>
    <t>Die Übersicht über die Bewegungen der Sachanlagen</t>
  </si>
  <si>
    <t>Sachanlagen</t>
  </si>
  <si>
    <t>Grundstücke</t>
  </si>
  <si>
    <t>Bauten</t>
  </si>
  <si>
    <t>Selbständige bewegbare Sachen und Gesamtheiten von bewegbaren Sachen</t>
  </si>
  <si>
    <t>Dauerhafte bepflanzte Bestände</t>
  </si>
  <si>
    <t>Zucht- und Zugtiere</t>
  </si>
  <si>
    <t>Sonstige Sachanlagen</t>
  </si>
  <si>
    <t>Sachanlagen in Anschaffung</t>
  </si>
  <si>
    <t>Geleistete Anzahlungen auf Sachanlagen</t>
  </si>
  <si>
    <t>Sach-anlagen Summe</t>
  </si>
  <si>
    <t>Die Übersicht über die Bewegungen der Finanzanlagen</t>
  </si>
  <si>
    <t>Finanzanlagen</t>
  </si>
  <si>
    <t>Wertpapiere und Anteile an einer Tochtergesell-schaft</t>
  </si>
  <si>
    <t>Wertpapiere und Anteile an einer Gesellschaft mit maßgeblichem Einfluss</t>
  </si>
  <si>
    <t>Sonstige langfristige Wertpapiere und Anteile</t>
  </si>
  <si>
    <t>Ausleihungen an eine Buchführung-seinheit im Konsolidie-rungskreis</t>
  </si>
  <si>
    <t>Sonstige Finanzanlagen</t>
  </si>
  <si>
    <t>Finanzanlagen in Anschaffung</t>
  </si>
  <si>
    <t>Geleistete Anzahlungen auf Finanzanlagen</t>
  </si>
  <si>
    <t>Finanz-anlagen Summe</t>
  </si>
  <si>
    <t>Ausleihungen mit einer Laufzeit bis zu einem Jahr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</si>
</sst>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64" fontId="0" fillId="0" borderId="0" xfId="0" applyNumberFormat="1" applyAlignment="1">
      <alignment/>
    </xf>
    <xf numFmtId="14" fontId="42" fillId="33" borderId="10" xfId="0" applyNumberFormat="1" applyFont="1" applyFill="1" applyBorder="1" applyAlignment="1">
      <alignment horizontal="center"/>
    </xf>
    <xf numFmtId="14" fontId="42" fillId="33" borderId="10" xfId="0" applyNumberFormat="1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164" fontId="40" fillId="33" borderId="0" xfId="41" applyNumberFormat="1" applyFont="1" applyFill="1" applyAlignment="1" applyProtection="1">
      <alignment horizontal="right" vertical="center" wrapText="1"/>
      <protection locked="0"/>
    </xf>
    <xf numFmtId="3" fontId="40" fillId="33" borderId="0" xfId="41" applyNumberFormat="1" applyFont="1" applyFill="1" applyAlignment="1" applyProtection="1">
      <alignment horizontal="right" vertical="center" wrapText="1"/>
      <protection locked="0"/>
    </xf>
    <xf numFmtId="3" fontId="41" fillId="33" borderId="0" xfId="0" applyNumberFormat="1" applyFont="1" applyFill="1" applyAlignment="1">
      <alignment horizontal="right" vertical="center" wrapText="1"/>
    </xf>
    <xf numFmtId="3" fontId="40" fillId="33" borderId="10" xfId="41" applyNumberFormat="1" applyFont="1" applyFill="1" applyBorder="1" applyAlignment="1">
      <alignment horizontal="right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3" fontId="40" fillId="33" borderId="0" xfId="41" applyNumberFormat="1" applyFont="1" applyFill="1" applyAlignment="1">
      <alignment horizontal="righ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3" fontId="40" fillId="33" borderId="0" xfId="0" applyNumberFormat="1" applyFont="1" applyFill="1" applyAlignment="1" applyProtection="1">
      <alignment horizontal="right" vertical="center" wrapText="1"/>
      <protection locked="0"/>
    </xf>
    <xf numFmtId="3" fontId="0" fillId="33" borderId="11" xfId="0" applyNumberFormat="1" applyFill="1" applyBorder="1" applyAlignment="1">
      <alignment vertical="center"/>
    </xf>
    <xf numFmtId="164" fontId="40" fillId="33" borderId="0" xfId="41" applyNumberFormat="1" applyFont="1" applyFill="1" applyAlignment="1" applyProtection="1">
      <alignment horizontal="right" vertical="center" wrapText="1"/>
      <protection/>
    </xf>
    <xf numFmtId="164" fontId="40" fillId="33" borderId="10" xfId="41" applyNumberFormat="1" applyFont="1" applyFill="1" applyBorder="1" applyAlignment="1" applyProtection="1">
      <alignment horizontal="right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164" fontId="41" fillId="33" borderId="0" xfId="0" applyNumberFormat="1" applyFont="1" applyFill="1" applyAlignment="1" applyProtection="1">
      <alignment horizontal="right" vertical="center" wrapText="1"/>
      <protection/>
    </xf>
    <xf numFmtId="164" fontId="4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14" fontId="42" fillId="33" borderId="0" xfId="0" applyNumberFormat="1" applyFont="1" applyFill="1" applyAlignment="1" applyProtection="1">
      <alignment horizontal="center"/>
      <protection locked="0"/>
    </xf>
    <xf numFmtId="14" fontId="42" fillId="33" borderId="0" xfId="0" applyNumberFormat="1" applyFont="1" applyFill="1" applyAlignment="1" applyProtection="1">
      <alignment horizontal="center" wrapText="1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textRotation="180"/>
      <protection locked="0"/>
    </xf>
    <xf numFmtId="3" fontId="40" fillId="33" borderId="0" xfId="41" applyNumberFormat="1" applyFont="1" applyFill="1" applyAlignment="1" applyProtection="1">
      <alignment horizontal="right" vertical="center" wrapText="1"/>
      <protection/>
    </xf>
    <xf numFmtId="3" fontId="41" fillId="33" borderId="0" xfId="0" applyNumberFormat="1" applyFont="1" applyFill="1" applyAlignment="1" applyProtection="1">
      <alignment horizontal="right" vertical="center" wrapText="1"/>
      <protection/>
    </xf>
    <xf numFmtId="3" fontId="40" fillId="33" borderId="10" xfId="41" applyNumberFormat="1" applyFont="1" applyFill="1" applyBorder="1" applyAlignment="1" applyProtection="1">
      <alignment horizontal="right" vertical="center" wrapText="1"/>
      <protection/>
    </xf>
    <xf numFmtId="3" fontId="40" fillId="33" borderId="11" xfId="0" applyNumberFormat="1" applyFont="1" applyFill="1" applyBorder="1" applyAlignment="1" applyProtection="1">
      <alignment horizontal="center" vertical="center" wrapText="1"/>
      <protection/>
    </xf>
    <xf numFmtId="3" fontId="41" fillId="33" borderId="10" xfId="0" applyNumberFormat="1" applyFont="1" applyFill="1" applyBorder="1" applyAlignment="1" applyProtection="1">
      <alignment horizontal="right" vertical="center" wrapText="1"/>
      <protection/>
    </xf>
    <xf numFmtId="3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3" fillId="0" borderId="12" xfId="0" applyFont="1" applyBorder="1" applyAlignment="1" applyProtection="1">
      <alignment horizontal="center" vertical="center" textRotation="180"/>
      <protection locked="0"/>
    </xf>
    <xf numFmtId="0" fontId="43" fillId="0" borderId="0" xfId="0" applyFont="1" applyBorder="1" applyAlignment="1" applyProtection="1">
      <alignment horizontal="center" vertical="center" textRotation="180"/>
      <protection locked="0"/>
    </xf>
    <xf numFmtId="0" fontId="43" fillId="0" borderId="13" xfId="0" applyFont="1" applyBorder="1" applyAlignment="1" applyProtection="1">
      <alignment horizontal="center" vertical="center" textRotation="180"/>
      <protection locked="0"/>
    </xf>
    <xf numFmtId="0" fontId="43" fillId="0" borderId="14" xfId="0" applyFont="1" applyBorder="1" applyAlignment="1" applyProtection="1">
      <alignment horizontal="center" vertical="center" textRotation="180"/>
      <protection locked="0"/>
    </xf>
    <xf numFmtId="0" fontId="43" fillId="0" borderId="12" xfId="0" applyFont="1" applyBorder="1" applyAlignment="1">
      <alignment horizontal="center" vertical="center" textRotation="18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 applyProtection="1">
      <alignment horizontal="center" vertical="center" textRotation="180"/>
      <protection locked="0"/>
    </xf>
    <xf numFmtId="0" fontId="43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44" fillId="0" borderId="0" xfId="0" applyFont="1" applyAlignment="1" applyProtection="1">
      <alignment textRotation="180"/>
      <protection locked="0"/>
    </xf>
    <xf numFmtId="3" fontId="40" fillId="33" borderId="10" xfId="0" applyNumberFormat="1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 textRotation="180"/>
      <protection/>
    </xf>
    <xf numFmtId="0" fontId="43" fillId="0" borderId="0" xfId="0" applyFont="1" applyAlignment="1" applyProtection="1">
      <alignment horizontal="center" vertical="top" textRotation="180"/>
      <protection locked="0"/>
    </xf>
    <xf numFmtId="0" fontId="43" fillId="0" borderId="10" xfId="0" applyFont="1" applyBorder="1" applyAlignment="1" applyProtection="1">
      <alignment horizontal="center" vertical="top" textRotation="180"/>
      <protection locked="0"/>
    </xf>
    <xf numFmtId="0" fontId="44" fillId="0" borderId="0" xfId="0" applyFont="1" applyAlignment="1" applyProtection="1">
      <alignment horizontal="center" textRotation="180"/>
      <protection locked="0"/>
    </xf>
    <xf numFmtId="0" fontId="43" fillId="0" borderId="0" xfId="0" applyFont="1" applyAlignment="1" applyProtection="1">
      <alignment vertical="top" textRotation="180"/>
      <protection locked="0"/>
    </xf>
    <xf numFmtId="0" fontId="0" fillId="0" borderId="0" xfId="0" applyAlignment="1" applyProtection="1">
      <alignment vertical="top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 vertical="center" wrapText="1"/>
    </xf>
    <xf numFmtId="0" fontId="42" fillId="34" borderId="0" xfId="0" applyFont="1" applyFill="1" applyAlignment="1" applyProtection="1">
      <alignment horizontal="center" wrapText="1"/>
      <protection locked="0"/>
    </xf>
    <xf numFmtId="0" fontId="42" fillId="0" borderId="0" xfId="0" applyFont="1" applyAlignment="1">
      <alignment horizontal="center"/>
    </xf>
    <xf numFmtId="14" fontId="42" fillId="34" borderId="0" xfId="0" applyNumberFormat="1" applyFont="1" applyFill="1" applyAlignment="1" applyProtection="1">
      <alignment horizontal="center" wrapText="1"/>
      <protection locked="0"/>
    </xf>
    <xf numFmtId="0" fontId="43" fillId="0" borderId="0" xfId="0" applyFont="1" applyAlignment="1">
      <alignment horizontal="center" vertical="top" textRotation="180"/>
    </xf>
    <xf numFmtId="0" fontId="43" fillId="0" borderId="10" xfId="0" applyFont="1" applyBorder="1" applyAlignment="1">
      <alignment horizontal="center" vertical="top" textRotation="180"/>
    </xf>
    <xf numFmtId="0" fontId="43" fillId="0" borderId="0" xfId="0" applyFont="1" applyAlignment="1">
      <alignment vertical="top" textRotation="180"/>
    </xf>
    <xf numFmtId="0" fontId="0" fillId="0" borderId="0" xfId="0" applyAlignment="1">
      <alignment vertical="top"/>
    </xf>
    <xf numFmtId="0" fontId="40" fillId="33" borderId="15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80" zoomScalePageLayoutView="0" workbookViewId="0" topLeftCell="A1">
      <selection activeCell="E6" sqref="E6"/>
    </sheetView>
  </sheetViews>
  <sheetFormatPr defaultColWidth="9.140625" defaultRowHeight="15"/>
  <cols>
    <col min="1" max="1" width="7.8515625" style="33" customWidth="1"/>
    <col min="2" max="2" width="33.28125" style="38" customWidth="1"/>
    <col min="3" max="10" width="10.7109375" style="39" customWidth="1"/>
    <col min="11" max="11" width="9.140625" style="39" customWidth="1"/>
    <col min="12" max="12" width="5.7109375" style="33" customWidth="1"/>
    <col min="13" max="13" width="3.28125" style="33" customWidth="1"/>
    <col min="14" max="14" width="1.8515625" style="33" customWidth="1"/>
    <col min="15" max="17" width="3.28125" style="33" customWidth="1"/>
    <col min="18" max="16384" width="9.140625" style="33" customWidth="1"/>
  </cols>
  <sheetData>
    <row r="1" spans="1:15" ht="15" customHeight="1">
      <c r="A1" s="63">
        <v>19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33"/>
      <c r="O1" s="64" t="s">
        <v>14</v>
      </c>
    </row>
    <row r="2" spans="1:15" ht="15">
      <c r="A2" s="63"/>
      <c r="B2" s="70" t="s">
        <v>15</v>
      </c>
      <c r="C2" s="70"/>
      <c r="D2" s="70"/>
      <c r="E2" s="70"/>
      <c r="F2" s="70"/>
      <c r="G2" s="70"/>
      <c r="H2" s="70"/>
      <c r="I2" s="70"/>
      <c r="J2" s="70"/>
      <c r="K2" s="33"/>
      <c r="O2" s="65"/>
    </row>
    <row r="3" spans="1:15" ht="15" customHeight="1">
      <c r="A3" s="63"/>
      <c r="B3" s="71">
        <v>42004</v>
      </c>
      <c r="C3" s="71"/>
      <c r="D3" s="71"/>
      <c r="E3" s="71"/>
      <c r="F3" s="71"/>
      <c r="G3" s="71"/>
      <c r="H3" s="71"/>
      <c r="I3" s="71"/>
      <c r="J3" s="71"/>
      <c r="K3" s="33"/>
      <c r="O3" s="65"/>
    </row>
    <row r="4" spans="1:15" ht="15" customHeight="1">
      <c r="A4" s="63"/>
      <c r="B4" s="34"/>
      <c r="C4" s="35"/>
      <c r="D4" s="35"/>
      <c r="E4" s="35"/>
      <c r="F4" s="35"/>
      <c r="G4" s="35"/>
      <c r="H4" s="35"/>
      <c r="I4" s="35"/>
      <c r="J4" s="35"/>
      <c r="K4" s="33"/>
      <c r="O4" s="65"/>
    </row>
    <row r="5" spans="1:15" ht="15" customHeight="1">
      <c r="A5" s="63"/>
      <c r="B5" s="67" t="s">
        <v>16</v>
      </c>
      <c r="C5" s="66" t="s">
        <v>26</v>
      </c>
      <c r="D5" s="66"/>
      <c r="E5" s="66"/>
      <c r="F5" s="66"/>
      <c r="G5" s="66"/>
      <c r="H5" s="66"/>
      <c r="I5" s="66"/>
      <c r="J5" s="66"/>
      <c r="K5" s="33"/>
      <c r="O5" s="65"/>
    </row>
    <row r="6" spans="1:15" ht="87" customHeight="1">
      <c r="A6" s="63"/>
      <c r="B6" s="68"/>
      <c r="C6" s="16" t="s">
        <v>27</v>
      </c>
      <c r="D6" s="16" t="s">
        <v>28</v>
      </c>
      <c r="E6" s="16" t="s">
        <v>29</v>
      </c>
      <c r="F6" s="16" t="s">
        <v>0</v>
      </c>
      <c r="G6" s="16" t="s">
        <v>30</v>
      </c>
      <c r="H6" s="16" t="s">
        <v>31</v>
      </c>
      <c r="I6" s="16" t="s">
        <v>32</v>
      </c>
      <c r="J6" s="17" t="s">
        <v>33</v>
      </c>
      <c r="K6" s="33"/>
      <c r="O6" s="65"/>
    </row>
    <row r="7" spans="1:11" ht="22.5" customHeight="1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5" t="s">
        <v>10</v>
      </c>
      <c r="K7" s="33"/>
    </row>
    <row r="8" spans="1:11" ht="15" customHeight="1">
      <c r="A8" s="63"/>
      <c r="B8" s="7" t="s">
        <v>17</v>
      </c>
      <c r="C8" s="36"/>
      <c r="D8" s="36"/>
      <c r="E8" s="36"/>
      <c r="F8" s="36"/>
      <c r="G8" s="36"/>
      <c r="H8" s="36"/>
      <c r="I8" s="36"/>
      <c r="J8" s="30"/>
      <c r="K8" s="33"/>
    </row>
    <row r="9" spans="1:11" ht="15" customHeight="1">
      <c r="A9" s="63"/>
      <c r="B9" s="8" t="s">
        <v>18</v>
      </c>
      <c r="C9" s="19">
        <v>165970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31">
        <f>SUM(C9:I9)</f>
        <v>165970</v>
      </c>
      <c r="K9" s="33"/>
    </row>
    <row r="10" spans="1:11" ht="15" customHeight="1">
      <c r="A10" s="63"/>
      <c r="B10" s="9" t="s">
        <v>19</v>
      </c>
      <c r="C10" s="19">
        <v>0</v>
      </c>
      <c r="D10" s="19">
        <v>44779</v>
      </c>
      <c r="E10" s="19">
        <v>497908</v>
      </c>
      <c r="F10" s="19">
        <v>0</v>
      </c>
      <c r="G10" s="19">
        <v>498</v>
      </c>
      <c r="H10" s="19">
        <v>0</v>
      </c>
      <c r="I10" s="19">
        <v>0</v>
      </c>
      <c r="J10" s="31">
        <f aca="true" t="shared" si="0" ref="J10:J19">SUM(C10:I10)</f>
        <v>543185</v>
      </c>
      <c r="K10" s="33"/>
    </row>
    <row r="11" spans="1:11" ht="15" customHeight="1">
      <c r="A11" s="63"/>
      <c r="B11" s="9" t="s">
        <v>20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31">
        <f t="shared" si="0"/>
        <v>0</v>
      </c>
      <c r="K11" s="33"/>
    </row>
    <row r="12" spans="1:11" ht="15" customHeight="1">
      <c r="A12" s="63"/>
      <c r="B12" s="9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31">
        <f t="shared" si="0"/>
        <v>0</v>
      </c>
      <c r="K12" s="33"/>
    </row>
    <row r="13" spans="1:11" ht="15" customHeight="1">
      <c r="A13" s="63"/>
      <c r="B13" s="10" t="s">
        <v>22</v>
      </c>
      <c r="C13" s="29">
        <f>SUM(C9,C10,-C11,C12)</f>
        <v>165970</v>
      </c>
      <c r="D13" s="29">
        <f aca="true" t="shared" si="1" ref="D13:I13">SUM(D9,D10,-D11,D12)</f>
        <v>44779</v>
      </c>
      <c r="E13" s="29">
        <f t="shared" si="1"/>
        <v>497908</v>
      </c>
      <c r="F13" s="29">
        <f t="shared" si="1"/>
        <v>0</v>
      </c>
      <c r="G13" s="29">
        <f t="shared" si="1"/>
        <v>498</v>
      </c>
      <c r="H13" s="29">
        <f t="shared" si="1"/>
        <v>0</v>
      </c>
      <c r="I13" s="29">
        <f t="shared" si="1"/>
        <v>0</v>
      </c>
      <c r="J13" s="32">
        <f t="shared" si="0"/>
        <v>709155</v>
      </c>
      <c r="K13" s="33"/>
    </row>
    <row r="14" spans="1:11" s="37" customFormat="1" ht="15" customHeight="1">
      <c r="A14" s="63"/>
      <c r="B14" s="7" t="s">
        <v>23</v>
      </c>
      <c r="C14" s="36"/>
      <c r="D14" s="36"/>
      <c r="E14" s="36"/>
      <c r="F14" s="36"/>
      <c r="G14" s="36"/>
      <c r="H14" s="36"/>
      <c r="I14" s="36"/>
      <c r="J14" s="30"/>
      <c r="K14" s="33"/>
    </row>
    <row r="15" spans="1:11" ht="15" customHeight="1">
      <c r="A15" s="63"/>
      <c r="B15" s="8" t="s">
        <v>18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1">
        <f t="shared" si="0"/>
        <v>0</v>
      </c>
      <c r="K15" s="33"/>
    </row>
    <row r="16" spans="1:11" ht="15" customHeight="1">
      <c r="A16" s="63"/>
      <c r="B16" s="9" t="s">
        <v>19</v>
      </c>
      <c r="C16" s="19">
        <v>33194</v>
      </c>
      <c r="D16" s="19">
        <v>3585</v>
      </c>
      <c r="E16" s="19">
        <v>99582</v>
      </c>
      <c r="F16" s="19">
        <v>0</v>
      </c>
      <c r="G16" s="19">
        <v>498</v>
      </c>
      <c r="H16" s="19">
        <v>0</v>
      </c>
      <c r="I16" s="19">
        <v>0</v>
      </c>
      <c r="J16" s="31">
        <f t="shared" si="0"/>
        <v>136859</v>
      </c>
      <c r="K16" s="33"/>
    </row>
    <row r="17" spans="1:11" ht="15" customHeight="1">
      <c r="A17" s="63"/>
      <c r="B17" s="9" t="s">
        <v>20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31">
        <f t="shared" si="0"/>
        <v>0</v>
      </c>
      <c r="K17" s="33"/>
    </row>
    <row r="18" spans="1:11" ht="15" customHeight="1">
      <c r="A18" s="63"/>
      <c r="B18" s="9" t="s">
        <v>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31">
        <f t="shared" si="0"/>
        <v>0</v>
      </c>
      <c r="K18" s="33"/>
    </row>
    <row r="19" spans="1:15" ht="15" customHeight="1">
      <c r="A19" s="63"/>
      <c r="B19" s="10" t="s">
        <v>22</v>
      </c>
      <c r="C19" s="29">
        <f aca="true" t="shared" si="2" ref="C19:I19">SUM(C15,C16,-C17,C18)</f>
        <v>33194</v>
      </c>
      <c r="D19" s="29">
        <f t="shared" si="2"/>
        <v>3585</v>
      </c>
      <c r="E19" s="29">
        <f t="shared" si="2"/>
        <v>99582</v>
      </c>
      <c r="F19" s="29">
        <f t="shared" si="2"/>
        <v>0</v>
      </c>
      <c r="G19" s="29">
        <f t="shared" si="2"/>
        <v>498</v>
      </c>
      <c r="H19" s="29">
        <f t="shared" si="2"/>
        <v>0</v>
      </c>
      <c r="I19" s="29">
        <f t="shared" si="2"/>
        <v>0</v>
      </c>
      <c r="J19" s="32">
        <f t="shared" si="0"/>
        <v>136859</v>
      </c>
      <c r="K19" s="33"/>
      <c r="M19" s="61" t="s">
        <v>12</v>
      </c>
      <c r="N19" s="53"/>
      <c r="O19" s="61" t="s">
        <v>13</v>
      </c>
    </row>
    <row r="20" spans="1:15" s="37" customFormat="1" ht="15" customHeight="1">
      <c r="A20" s="63"/>
      <c r="B20" s="7" t="s">
        <v>24</v>
      </c>
      <c r="C20" s="36"/>
      <c r="D20" s="36"/>
      <c r="E20" s="36"/>
      <c r="F20" s="36"/>
      <c r="G20" s="36"/>
      <c r="H20" s="36"/>
      <c r="I20" s="36"/>
      <c r="J20" s="30"/>
      <c r="K20" s="33"/>
      <c r="M20" s="62"/>
      <c r="N20" s="53"/>
      <c r="O20" s="61"/>
    </row>
    <row r="21" spans="1:15" ht="15" customHeight="1">
      <c r="A21" s="63"/>
      <c r="B21" s="8" t="s">
        <v>18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31">
        <f>SUM(C21:I21)</f>
        <v>0</v>
      </c>
      <c r="K21" s="33"/>
      <c r="M21" s="48">
        <v>9</v>
      </c>
      <c r="N21" s="53"/>
      <c r="O21" s="49"/>
    </row>
    <row r="22" spans="1:15" ht="15" customHeight="1">
      <c r="A22" s="63"/>
      <c r="B22" s="9" t="s">
        <v>19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1">
        <f>SUM(C22:I22)</f>
        <v>0</v>
      </c>
      <c r="K22" s="33"/>
      <c r="M22" s="48">
        <v>9</v>
      </c>
      <c r="N22" s="53"/>
      <c r="O22" s="55"/>
    </row>
    <row r="23" spans="1:15" ht="15" customHeight="1">
      <c r="A23" s="63"/>
      <c r="B23" s="9" t="s">
        <v>20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1">
        <f>SUM(C23:I23)</f>
        <v>0</v>
      </c>
      <c r="K23" s="33"/>
      <c r="M23" s="50">
        <v>9</v>
      </c>
      <c r="N23" s="53"/>
      <c r="O23" s="50">
        <v>9</v>
      </c>
    </row>
    <row r="24" spans="1:15" ht="15" customHeight="1">
      <c r="A24" s="63"/>
      <c r="B24" s="9" t="s">
        <v>21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31">
        <f>SUM(C24:I24)</f>
        <v>0</v>
      </c>
      <c r="K24" s="33"/>
      <c r="M24" s="48">
        <v>9</v>
      </c>
      <c r="N24" s="53"/>
      <c r="O24" s="48">
        <v>9</v>
      </c>
    </row>
    <row r="25" spans="1:15" ht="15" customHeight="1">
      <c r="A25" s="63"/>
      <c r="B25" s="10" t="s">
        <v>22</v>
      </c>
      <c r="C25" s="29">
        <f aca="true" t="shared" si="3" ref="C25:I25">SUM(C21,C22,-C23,C24)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32">
        <f>SUM(C25:I25)</f>
        <v>0</v>
      </c>
      <c r="K25" s="33"/>
      <c r="M25" s="50">
        <v>9</v>
      </c>
      <c r="N25" s="53"/>
      <c r="O25" s="50">
        <v>9</v>
      </c>
    </row>
    <row r="26" spans="1:15" s="37" customFormat="1" ht="15" customHeight="1">
      <c r="A26" s="63"/>
      <c r="B26" s="7" t="s">
        <v>25</v>
      </c>
      <c r="C26" s="36"/>
      <c r="D26" s="36"/>
      <c r="E26" s="36"/>
      <c r="F26" s="36"/>
      <c r="G26" s="36"/>
      <c r="H26" s="36"/>
      <c r="I26" s="36"/>
      <c r="J26" s="30"/>
      <c r="K26" s="33"/>
      <c r="M26" s="48">
        <v>9</v>
      </c>
      <c r="N26" s="53"/>
      <c r="O26" s="48">
        <v>9</v>
      </c>
    </row>
    <row r="27" spans="1:15" ht="15" customHeight="1">
      <c r="A27" s="63"/>
      <c r="B27" s="8" t="s">
        <v>18</v>
      </c>
      <c r="C27" s="28">
        <f aca="true" t="shared" si="4" ref="C27:I27">SUM(C9,-C15,-C21)</f>
        <v>165970</v>
      </c>
      <c r="D27" s="28">
        <f t="shared" si="4"/>
        <v>0</v>
      </c>
      <c r="E27" s="28">
        <f t="shared" si="4"/>
        <v>0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31">
        <f>SUM(C27:I27)</f>
        <v>165970</v>
      </c>
      <c r="K27" s="33"/>
      <c r="M27" s="50">
        <v>9</v>
      </c>
      <c r="N27" s="53"/>
      <c r="O27" s="50">
        <v>9</v>
      </c>
    </row>
    <row r="28" spans="1:15" ht="15" customHeight="1">
      <c r="A28" s="63"/>
      <c r="B28" s="10" t="s">
        <v>22</v>
      </c>
      <c r="C28" s="29">
        <f aca="true" t="shared" si="5" ref="C28:I28">SUM(C13,-C19,-C25)</f>
        <v>132776</v>
      </c>
      <c r="D28" s="29">
        <f t="shared" si="5"/>
        <v>41194</v>
      </c>
      <c r="E28" s="29">
        <f t="shared" si="5"/>
        <v>398326</v>
      </c>
      <c r="F28" s="29">
        <f t="shared" si="5"/>
        <v>0</v>
      </c>
      <c r="G28" s="29">
        <f t="shared" si="5"/>
        <v>0</v>
      </c>
      <c r="H28" s="29">
        <f t="shared" si="5"/>
        <v>0</v>
      </c>
      <c r="I28" s="29">
        <f t="shared" si="5"/>
        <v>0</v>
      </c>
      <c r="J28" s="32">
        <f>SUM(C28:I28)</f>
        <v>572296</v>
      </c>
      <c r="K28" s="33"/>
      <c r="M28" s="48">
        <v>9</v>
      </c>
      <c r="N28" s="53"/>
      <c r="O28" s="48">
        <v>9</v>
      </c>
    </row>
    <row r="29" spans="1:15" ht="15" customHeight="1">
      <c r="A29" s="63"/>
      <c r="K29" s="33"/>
      <c r="M29" s="48">
        <v>9</v>
      </c>
      <c r="N29" s="53"/>
      <c r="O29" s="48">
        <v>9</v>
      </c>
    </row>
    <row r="30" spans="1:15" ht="15" customHeight="1">
      <c r="A30" s="63"/>
      <c r="B30" s="40"/>
      <c r="K30" s="33"/>
      <c r="M30" s="51">
        <v>9</v>
      </c>
      <c r="N30" s="53"/>
      <c r="O30" s="51">
        <v>9</v>
      </c>
    </row>
    <row r="31" ht="15" customHeight="1">
      <c r="A31" s="63"/>
    </row>
    <row r="32" ht="15" customHeight="1">
      <c r="A32" s="63"/>
    </row>
    <row r="33" ht="15">
      <c r="A33" s="58"/>
    </row>
  </sheetData>
  <sheetProtection password="DE3E" sheet="1" objects="1" scenarios="1"/>
  <mergeCells count="9">
    <mergeCell ref="M19:M20"/>
    <mergeCell ref="O19:O20"/>
    <mergeCell ref="A1:A32"/>
    <mergeCell ref="O1:O6"/>
    <mergeCell ref="C5:J5"/>
    <mergeCell ref="B5:B6"/>
    <mergeCell ref="B1:J1"/>
    <mergeCell ref="B2:J2"/>
    <mergeCell ref="B3:J3"/>
  </mergeCells>
  <printOptions/>
  <pageMargins left="0" right="0.2362204724409449" top="0.7480314960629921" bottom="0" header="0.31496062992125984" footer="0"/>
  <pageSetup horizontalDpi="600" verticalDpi="600" orientation="landscape" paperSize="9" scale="91" r:id="rId1"/>
  <ignoredErrors>
    <ignoredError sqref="C9:J14 C18:J28 C17:D17 F17:J17 C16:J16 C15:F15 H15:J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80" zoomScalePageLayoutView="0" workbookViewId="0" topLeftCell="A1">
      <selection activeCell="A1" sqref="A1:A32"/>
    </sheetView>
  </sheetViews>
  <sheetFormatPr defaultColWidth="9.140625" defaultRowHeight="15"/>
  <cols>
    <col min="1" max="1" width="7.8515625" style="33" customWidth="1"/>
    <col min="2" max="2" width="33.28125" style="38" customWidth="1"/>
    <col min="3" max="10" width="10.7109375" style="39" customWidth="1"/>
    <col min="11" max="11" width="9.140625" style="39" customWidth="1"/>
    <col min="12" max="12" width="5.7109375" style="33" customWidth="1"/>
    <col min="13" max="13" width="3.28125" style="33" customWidth="1"/>
    <col min="14" max="14" width="1.8515625" style="33" customWidth="1"/>
    <col min="15" max="17" width="3.28125" style="33" customWidth="1"/>
    <col min="18" max="16384" width="9.140625" style="33" customWidth="1"/>
  </cols>
  <sheetData>
    <row r="1" spans="1:15" ht="15" customHeight="1">
      <c r="A1" s="63">
        <v>20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33"/>
      <c r="O1" s="64" t="s">
        <v>14</v>
      </c>
    </row>
    <row r="2" spans="1:15" ht="15">
      <c r="A2" s="63"/>
      <c r="B2" s="70" t="s">
        <v>15</v>
      </c>
      <c r="C2" s="70"/>
      <c r="D2" s="70"/>
      <c r="E2" s="70"/>
      <c r="F2" s="70"/>
      <c r="G2" s="70"/>
      <c r="H2" s="70"/>
      <c r="I2" s="70"/>
      <c r="J2" s="70"/>
      <c r="K2" s="33"/>
      <c r="O2" s="65"/>
    </row>
    <row r="3" spans="1:15" ht="15">
      <c r="A3" s="63"/>
      <c r="B3" s="71">
        <v>41639</v>
      </c>
      <c r="C3" s="71"/>
      <c r="D3" s="71"/>
      <c r="E3" s="71"/>
      <c r="F3" s="71"/>
      <c r="G3" s="71"/>
      <c r="H3" s="71"/>
      <c r="I3" s="71"/>
      <c r="J3" s="71"/>
      <c r="K3" s="33"/>
      <c r="O3" s="65"/>
    </row>
    <row r="4" spans="1:15" ht="15" customHeight="1">
      <c r="A4" s="63"/>
      <c r="B4" s="34"/>
      <c r="C4" s="35"/>
      <c r="D4" s="35"/>
      <c r="E4" s="35"/>
      <c r="F4" s="35"/>
      <c r="G4" s="35"/>
      <c r="H4" s="35"/>
      <c r="I4" s="35"/>
      <c r="J4" s="35"/>
      <c r="K4" s="33"/>
      <c r="O4" s="65"/>
    </row>
    <row r="5" spans="1:15" ht="15" customHeight="1">
      <c r="A5" s="63"/>
      <c r="B5" s="67" t="s">
        <v>16</v>
      </c>
      <c r="C5" s="66" t="s">
        <v>34</v>
      </c>
      <c r="D5" s="66"/>
      <c r="E5" s="66"/>
      <c r="F5" s="66"/>
      <c r="G5" s="66"/>
      <c r="H5" s="66"/>
      <c r="I5" s="66"/>
      <c r="J5" s="66"/>
      <c r="K5" s="33"/>
      <c r="O5" s="65"/>
    </row>
    <row r="6" spans="1:15" ht="87" customHeight="1">
      <c r="A6" s="63"/>
      <c r="B6" s="68"/>
      <c r="C6" s="16" t="s">
        <v>27</v>
      </c>
      <c r="D6" s="16" t="s">
        <v>28</v>
      </c>
      <c r="E6" s="16" t="s">
        <v>29</v>
      </c>
      <c r="F6" s="16" t="s">
        <v>0</v>
      </c>
      <c r="G6" s="16" t="s">
        <v>30</v>
      </c>
      <c r="H6" s="16" t="s">
        <v>31</v>
      </c>
      <c r="I6" s="16" t="s">
        <v>32</v>
      </c>
      <c r="J6" s="17" t="s">
        <v>33</v>
      </c>
      <c r="K6" s="33"/>
      <c r="O6" s="65"/>
    </row>
    <row r="7" spans="1:11" ht="22.5" customHeight="1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5" t="s">
        <v>10</v>
      </c>
      <c r="K7" s="33"/>
    </row>
    <row r="8" spans="1:11" ht="15" customHeight="1">
      <c r="A8" s="63"/>
      <c r="B8" s="7" t="s">
        <v>17</v>
      </c>
      <c r="C8" s="36"/>
      <c r="D8" s="36"/>
      <c r="E8" s="36"/>
      <c r="F8" s="36"/>
      <c r="G8" s="36"/>
      <c r="H8" s="36"/>
      <c r="I8" s="36"/>
      <c r="J8" s="36"/>
      <c r="K8" s="33"/>
    </row>
    <row r="9" spans="1:11" ht="15" customHeight="1">
      <c r="A9" s="63"/>
      <c r="B9" s="8" t="s">
        <v>18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42">
        <f>SUM(C9:I9)</f>
        <v>0</v>
      </c>
      <c r="K9" s="33"/>
    </row>
    <row r="10" spans="1:11" ht="15" customHeight="1">
      <c r="A10" s="63"/>
      <c r="B10" s="9" t="s">
        <v>19</v>
      </c>
      <c r="C10" s="20">
        <v>165970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42">
        <f>SUM(C10:I10)</f>
        <v>165970</v>
      </c>
      <c r="K10" s="33"/>
    </row>
    <row r="11" spans="1:11" ht="15" customHeight="1">
      <c r="A11" s="63"/>
      <c r="B11" s="9" t="s">
        <v>20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42">
        <f>SUM(C11:I11)</f>
        <v>0</v>
      </c>
      <c r="K11" s="33"/>
    </row>
    <row r="12" spans="1:11" ht="15" customHeight="1">
      <c r="A12" s="63"/>
      <c r="B12" s="9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42">
        <f>SUM(C12:I12)</f>
        <v>0</v>
      </c>
      <c r="K12" s="33"/>
    </row>
    <row r="13" spans="1:11" ht="15" customHeight="1">
      <c r="A13" s="63"/>
      <c r="B13" s="10" t="s">
        <v>22</v>
      </c>
      <c r="C13" s="43">
        <f>SUM(C9,C10,-C11,C12)</f>
        <v>165970</v>
      </c>
      <c r="D13" s="59">
        <f>SUM(D9,D10,-D11,D12)</f>
        <v>0</v>
      </c>
      <c r="E13" s="59">
        <f>SUM(E9,E10,-E11,E12)</f>
        <v>0</v>
      </c>
      <c r="F13" s="59">
        <f>SUM(F9,F10,-F11,F12)</f>
        <v>0</v>
      </c>
      <c r="G13" s="59">
        <f>SUM(G9,G10,-G11,G12)</f>
        <v>0</v>
      </c>
      <c r="H13" s="59">
        <f>SUM(H9,H10,-H11,H12)</f>
        <v>0</v>
      </c>
      <c r="I13" s="59">
        <f>SUM(I9,I10,-I11,I12)</f>
        <v>0</v>
      </c>
      <c r="J13" s="42">
        <f>SUM(C13:I13)</f>
        <v>165970</v>
      </c>
      <c r="K13" s="33"/>
    </row>
    <row r="14" spans="1:11" s="37" customFormat="1" ht="15" customHeight="1">
      <c r="A14" s="63"/>
      <c r="B14" s="7" t="s">
        <v>23</v>
      </c>
      <c r="C14" s="46"/>
      <c r="D14" s="46"/>
      <c r="E14" s="46"/>
      <c r="F14" s="46"/>
      <c r="G14" s="46"/>
      <c r="H14" s="46"/>
      <c r="I14" s="46"/>
      <c r="J14" s="44"/>
      <c r="K14" s="33"/>
    </row>
    <row r="15" spans="1:11" ht="15" customHeight="1">
      <c r="A15" s="63"/>
      <c r="B15" s="8" t="s">
        <v>18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42">
        <f>SUM(C15:I15)</f>
        <v>0</v>
      </c>
      <c r="K15" s="33"/>
    </row>
    <row r="16" spans="1:11" ht="15" customHeight="1">
      <c r="A16" s="63"/>
      <c r="B16" s="9" t="s">
        <v>19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42">
        <f>SUM(C16:I16)</f>
        <v>0</v>
      </c>
      <c r="K16" s="33"/>
    </row>
    <row r="17" spans="1:11" ht="15" customHeight="1">
      <c r="A17" s="63"/>
      <c r="B17" s="9" t="s">
        <v>20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42">
        <f>SUM(C17:I17)</f>
        <v>0</v>
      </c>
      <c r="K17" s="33"/>
    </row>
    <row r="18" spans="1:11" ht="15" customHeight="1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42">
        <f>SUM(C18:I18)</f>
        <v>0</v>
      </c>
      <c r="K18" s="33"/>
    </row>
    <row r="19" spans="1:15" ht="15" customHeight="1">
      <c r="A19" s="63"/>
      <c r="B19" s="10" t="s">
        <v>22</v>
      </c>
      <c r="C19" s="43">
        <f aca="true" t="shared" si="0" ref="C19:I19">SUM(C15:C16,-C17,C18)</f>
        <v>0</v>
      </c>
      <c r="D19" s="43">
        <f t="shared" si="0"/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2">
        <f>SUM(C19:I19)</f>
        <v>0</v>
      </c>
      <c r="K19" s="33"/>
      <c r="M19" s="61" t="s">
        <v>12</v>
      </c>
      <c r="N19" s="53"/>
      <c r="O19" s="61" t="s">
        <v>13</v>
      </c>
    </row>
    <row r="20" spans="1:15" s="37" customFormat="1" ht="15" customHeight="1">
      <c r="A20" s="63"/>
      <c r="B20" s="7" t="s">
        <v>24</v>
      </c>
      <c r="C20" s="46"/>
      <c r="D20" s="46"/>
      <c r="E20" s="46"/>
      <c r="F20" s="46"/>
      <c r="G20" s="46"/>
      <c r="H20" s="46"/>
      <c r="I20" s="46"/>
      <c r="J20" s="44"/>
      <c r="K20" s="33"/>
      <c r="M20" s="62"/>
      <c r="N20" s="53"/>
      <c r="O20" s="61"/>
    </row>
    <row r="21" spans="1:15" ht="15" customHeight="1">
      <c r="A21" s="63"/>
      <c r="B21" s="8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42">
        <f>SUM(C21:I21)</f>
        <v>0</v>
      </c>
      <c r="K21" s="33"/>
      <c r="M21" s="48">
        <v>9</v>
      </c>
      <c r="N21" s="53"/>
      <c r="O21" s="49"/>
    </row>
    <row r="22" spans="1:15" ht="15" customHeight="1">
      <c r="A22" s="63"/>
      <c r="B22" s="9" t="s">
        <v>19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42">
        <f>SUM(C22:I22)</f>
        <v>0</v>
      </c>
      <c r="K22" s="33"/>
      <c r="M22" s="48">
        <v>9</v>
      </c>
      <c r="N22" s="53"/>
      <c r="O22" s="55"/>
    </row>
    <row r="23" spans="1:15" ht="15" customHeight="1">
      <c r="A23" s="63"/>
      <c r="B23" s="9" t="s">
        <v>20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42">
        <f>SUM(C23:I23)</f>
        <v>0</v>
      </c>
      <c r="K23" s="33"/>
      <c r="M23" s="50">
        <v>9</v>
      </c>
      <c r="N23" s="53"/>
      <c r="O23" s="50">
        <v>9</v>
      </c>
    </row>
    <row r="24" spans="1:15" ht="15" customHeight="1">
      <c r="A24" s="63"/>
      <c r="B24" s="9" t="s">
        <v>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42">
        <f>SUM(C24:I24)</f>
        <v>0</v>
      </c>
      <c r="K24" s="33"/>
      <c r="M24" s="48">
        <v>9</v>
      </c>
      <c r="N24" s="53"/>
      <c r="O24" s="48">
        <v>9</v>
      </c>
    </row>
    <row r="25" spans="1:15" ht="15" customHeight="1">
      <c r="A25" s="63"/>
      <c r="B25" s="10" t="s">
        <v>22</v>
      </c>
      <c r="C25" s="59">
        <f aca="true" t="shared" si="1" ref="C25:I25">SUM(C21,C22,-C23,C24)</f>
        <v>0</v>
      </c>
      <c r="D25" s="59">
        <f t="shared" si="1"/>
        <v>0</v>
      </c>
      <c r="E25" s="59">
        <f t="shared" si="1"/>
        <v>0</v>
      </c>
      <c r="F25" s="59">
        <f t="shared" si="1"/>
        <v>0</v>
      </c>
      <c r="G25" s="59">
        <f t="shared" si="1"/>
        <v>0</v>
      </c>
      <c r="H25" s="59">
        <f t="shared" si="1"/>
        <v>0</v>
      </c>
      <c r="I25" s="59">
        <f t="shared" si="1"/>
        <v>0</v>
      </c>
      <c r="J25" s="42">
        <f>SUM(C25:I25)</f>
        <v>0</v>
      </c>
      <c r="K25" s="33"/>
      <c r="M25" s="50">
        <v>9</v>
      </c>
      <c r="N25" s="53"/>
      <c r="O25" s="50">
        <v>9</v>
      </c>
    </row>
    <row r="26" spans="1:15" s="37" customFormat="1" ht="15" customHeight="1">
      <c r="A26" s="63"/>
      <c r="B26" s="7" t="s">
        <v>25</v>
      </c>
      <c r="C26" s="46"/>
      <c r="D26" s="46"/>
      <c r="E26" s="46"/>
      <c r="F26" s="46"/>
      <c r="G26" s="46"/>
      <c r="H26" s="46"/>
      <c r="I26" s="46"/>
      <c r="J26" s="44"/>
      <c r="K26" s="33"/>
      <c r="M26" s="48">
        <v>9</v>
      </c>
      <c r="N26" s="53"/>
      <c r="O26" s="48">
        <v>9</v>
      </c>
    </row>
    <row r="27" spans="1:15" ht="15" customHeight="1">
      <c r="A27" s="63"/>
      <c r="B27" s="8" t="s">
        <v>18</v>
      </c>
      <c r="C27" s="41">
        <f>SUM(C9,-C15,-C21)</f>
        <v>0</v>
      </c>
      <c r="D27" s="41">
        <f>SUM(D9,-D15,-D21)</f>
        <v>0</v>
      </c>
      <c r="E27" s="41">
        <f>SUM(E9,-E15,-E21)</f>
        <v>0</v>
      </c>
      <c r="F27" s="41">
        <f>SUM(F9,-F15,-F21)</f>
        <v>0</v>
      </c>
      <c r="G27" s="41">
        <f>SUM(G9,-G15,-G21)</f>
        <v>0</v>
      </c>
      <c r="H27" s="41">
        <f>SUM(H9,-H15,-H21)</f>
        <v>0</v>
      </c>
      <c r="I27" s="41">
        <f>SUM(I9,-I15,-I21)</f>
        <v>0</v>
      </c>
      <c r="J27" s="42">
        <f>SUM(C27:I27)</f>
        <v>0</v>
      </c>
      <c r="K27" s="33"/>
      <c r="M27" s="50">
        <v>9</v>
      </c>
      <c r="N27" s="53"/>
      <c r="O27" s="50">
        <v>9</v>
      </c>
    </row>
    <row r="28" spans="1:15" ht="15" customHeight="1">
      <c r="A28" s="63"/>
      <c r="B28" s="10" t="s">
        <v>22</v>
      </c>
      <c r="C28" s="43">
        <f>SUM(C13,-C19,-C25)</f>
        <v>165970</v>
      </c>
      <c r="D28" s="43">
        <f aca="true" t="shared" si="2" ref="D28:I28">SUM(D13,-D19,-D25)</f>
        <v>0</v>
      </c>
      <c r="E28" s="43">
        <f>SUM(E13,-E19,-E25)</f>
        <v>0</v>
      </c>
      <c r="F28" s="43">
        <f t="shared" si="2"/>
        <v>0</v>
      </c>
      <c r="G28" s="43">
        <f t="shared" si="2"/>
        <v>0</v>
      </c>
      <c r="H28" s="43">
        <f>SUM(H13,-H19,-H25)</f>
        <v>0</v>
      </c>
      <c r="I28" s="43">
        <f t="shared" si="2"/>
        <v>0</v>
      </c>
      <c r="J28" s="45">
        <f>SUM(C28:I28)</f>
        <v>165970</v>
      </c>
      <c r="K28" s="33"/>
      <c r="M28" s="48">
        <v>9</v>
      </c>
      <c r="N28" s="53"/>
      <c r="O28" s="48">
        <v>9</v>
      </c>
    </row>
    <row r="29" spans="1:15" ht="15">
      <c r="A29" s="63"/>
      <c r="K29" s="33"/>
      <c r="M29" s="48">
        <v>9</v>
      </c>
      <c r="N29" s="53"/>
      <c r="O29" s="48">
        <v>9</v>
      </c>
    </row>
    <row r="30" spans="1:15" ht="15">
      <c r="A30" s="63"/>
      <c r="K30" s="33"/>
      <c r="M30" s="51">
        <v>9</v>
      </c>
      <c r="N30" s="53"/>
      <c r="O30" s="51">
        <v>9</v>
      </c>
    </row>
    <row r="31" ht="15">
      <c r="A31" s="63"/>
    </row>
    <row r="32" ht="15" customHeight="1">
      <c r="A32" s="63"/>
    </row>
    <row r="33" ht="15">
      <c r="A33" s="58"/>
    </row>
  </sheetData>
  <sheetProtection password="DE3E" sheet="1" objects="1" scenarios="1"/>
  <mergeCells count="9">
    <mergeCell ref="M19:M20"/>
    <mergeCell ref="O19:O20"/>
    <mergeCell ref="A1:A32"/>
    <mergeCell ref="O1:O6"/>
    <mergeCell ref="B1:J1"/>
    <mergeCell ref="B2:J2"/>
    <mergeCell ref="B3:J3"/>
    <mergeCell ref="B5:B6"/>
    <mergeCell ref="C5:J5"/>
  </mergeCells>
  <printOptions/>
  <pageMargins left="0" right="0.2362204724409449" top="0.7480314960629921" bottom="0" header="0.31496062992125984" footer="0"/>
  <pageSetup fitToHeight="1" fitToWidth="1" horizontalDpi="600" verticalDpi="600" orientation="landscape" paperSize="9" scale="91" r:id="rId1"/>
  <colBreaks count="1" manualBreakCount="1">
    <brk id="20" max="65535" man="1"/>
  </colBreaks>
  <ignoredErrors>
    <ignoredError sqref="C9:J26 C27:J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80" zoomScalePageLayoutView="0" workbookViewId="0" topLeftCell="A1">
      <selection activeCell="A1" sqref="A1:A32"/>
    </sheetView>
  </sheetViews>
  <sheetFormatPr defaultColWidth="9.140625" defaultRowHeight="15"/>
  <cols>
    <col min="1" max="1" width="7.8515625" style="0" customWidth="1"/>
    <col min="2" max="2" width="33.28125" style="2" customWidth="1"/>
    <col min="3" max="10" width="10.7109375" style="1" customWidth="1"/>
    <col min="11" max="11" width="9.140625" style="0" customWidth="1"/>
    <col min="12" max="12" width="5.7109375" style="0" customWidth="1"/>
    <col min="13" max="13" width="3.28125" style="0" customWidth="1"/>
    <col min="14" max="14" width="1.7109375" style="0" customWidth="1"/>
    <col min="15" max="17" width="3.28125" style="0" customWidth="1"/>
  </cols>
  <sheetData>
    <row r="1" spans="1:15" ht="15" customHeight="1">
      <c r="A1" s="63">
        <v>21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O1" s="74" t="s">
        <v>14</v>
      </c>
    </row>
    <row r="2" spans="1:15" ht="15">
      <c r="A2" s="63"/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O2" s="75"/>
    </row>
    <row r="3" spans="1:15" ht="15">
      <c r="A3" s="63"/>
      <c r="B3" s="71">
        <v>42004</v>
      </c>
      <c r="C3" s="71"/>
      <c r="D3" s="71"/>
      <c r="E3" s="71"/>
      <c r="F3" s="71"/>
      <c r="G3" s="71"/>
      <c r="H3" s="71"/>
      <c r="I3" s="71"/>
      <c r="J3" s="71"/>
      <c r="K3" s="71"/>
      <c r="O3" s="75"/>
    </row>
    <row r="4" spans="1:15" ht="15" customHeight="1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O4" s="75"/>
    </row>
    <row r="5" spans="1:15" ht="15" customHeight="1">
      <c r="A5" s="63"/>
      <c r="B5" s="76" t="s">
        <v>36</v>
      </c>
      <c r="C5" s="66" t="s">
        <v>26</v>
      </c>
      <c r="D5" s="66"/>
      <c r="E5" s="66"/>
      <c r="F5" s="66"/>
      <c r="G5" s="66"/>
      <c r="H5" s="66"/>
      <c r="I5" s="66"/>
      <c r="J5" s="66"/>
      <c r="K5" s="66"/>
      <c r="O5" s="75"/>
    </row>
    <row r="6" spans="1:15" ht="87" customHeight="1">
      <c r="A6" s="63"/>
      <c r="B6" s="77"/>
      <c r="C6" s="16" t="s">
        <v>37</v>
      </c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7" t="s">
        <v>45</v>
      </c>
      <c r="O6" s="75"/>
    </row>
    <row r="7" spans="1:11" ht="22.5" customHeight="1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1" ht="15" customHeight="1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1" ht="15" customHeight="1">
      <c r="A9" s="63"/>
      <c r="B9" s="8" t="s">
        <v>18</v>
      </c>
      <c r="C9" s="20">
        <v>0</v>
      </c>
      <c r="D9" s="20">
        <v>0</v>
      </c>
      <c r="E9" s="20">
        <v>4101972</v>
      </c>
      <c r="F9" s="20">
        <v>0</v>
      </c>
      <c r="G9" s="20">
        <v>0</v>
      </c>
      <c r="H9" s="20">
        <v>909447</v>
      </c>
      <c r="I9" s="20">
        <v>2325134</v>
      </c>
      <c r="J9" s="26">
        <v>4382</v>
      </c>
      <c r="K9" s="42">
        <f>SUM(C9:J9)</f>
        <v>7340935</v>
      </c>
    </row>
    <row r="10" spans="1:11" ht="15" customHeight="1">
      <c r="A10" s="63"/>
      <c r="B10" s="9" t="s">
        <v>19</v>
      </c>
      <c r="C10" s="20">
        <v>29211</v>
      </c>
      <c r="D10" s="20">
        <v>0</v>
      </c>
      <c r="E10" s="20">
        <v>1294994</v>
      </c>
      <c r="F10" s="20">
        <v>0</v>
      </c>
      <c r="G10" s="20">
        <v>0</v>
      </c>
      <c r="H10" s="20">
        <v>34920</v>
      </c>
      <c r="I10" s="20">
        <v>371108</v>
      </c>
      <c r="J10" s="26">
        <v>137854</v>
      </c>
      <c r="K10" s="42">
        <f>SUM(C10:J10)</f>
        <v>1868087</v>
      </c>
    </row>
    <row r="11" spans="1:11" ht="15" customHeight="1">
      <c r="A11" s="63"/>
      <c r="B11" s="9" t="s">
        <v>20</v>
      </c>
      <c r="C11" s="20">
        <v>0</v>
      </c>
      <c r="D11" s="20">
        <v>0</v>
      </c>
      <c r="E11" s="20">
        <v>481046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42">
        <f>SUM(C11:J11)</f>
        <v>481046</v>
      </c>
    </row>
    <row r="12" spans="1:11" ht="15" customHeight="1">
      <c r="A12" s="63"/>
      <c r="B12" s="9" t="s">
        <v>21</v>
      </c>
      <c r="C12" s="20">
        <v>0</v>
      </c>
      <c r="D12" s="20">
        <v>721038</v>
      </c>
      <c r="E12" s="20">
        <v>1608478</v>
      </c>
      <c r="F12" s="20">
        <v>0</v>
      </c>
      <c r="G12" s="20">
        <v>0</v>
      </c>
      <c r="H12" s="20">
        <v>0</v>
      </c>
      <c r="I12" s="20">
        <v>-2325134</v>
      </c>
      <c r="J12" s="26">
        <v>-4382</v>
      </c>
      <c r="K12" s="42">
        <f>SUM(C12:J12)</f>
        <v>0</v>
      </c>
    </row>
    <row r="13" spans="1:11" ht="15" customHeight="1">
      <c r="A13" s="63"/>
      <c r="B13" s="18" t="s">
        <v>22</v>
      </c>
      <c r="C13" s="43">
        <f>SUM(C9,C10,-C11,C12)</f>
        <v>29211</v>
      </c>
      <c r="D13" s="43">
        <f aca="true" t="shared" si="0" ref="D13:I13">SUM(D9,D10,-D11,D12)</f>
        <v>721038</v>
      </c>
      <c r="E13" s="43">
        <f>SUM(E9,E10,-E11,E12)</f>
        <v>6524398</v>
      </c>
      <c r="F13" s="43">
        <f t="shared" si="0"/>
        <v>0</v>
      </c>
      <c r="G13" s="43">
        <f>SUM(G9,G10,-G11,G12)</f>
        <v>0</v>
      </c>
      <c r="H13" s="43">
        <f t="shared" si="0"/>
        <v>944367</v>
      </c>
      <c r="I13" s="43">
        <f t="shared" si="0"/>
        <v>371108</v>
      </c>
      <c r="J13" s="43">
        <f>SUM(J9,J10,-J11,J12)</f>
        <v>137854</v>
      </c>
      <c r="K13" s="42">
        <f>SUM(C13:J13)</f>
        <v>8727976</v>
      </c>
    </row>
    <row r="14" spans="1:11" s="3" customFormat="1" ht="15" customHeight="1">
      <c r="A14" s="63"/>
      <c r="B14" s="7" t="s">
        <v>23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1" ht="15" customHeight="1">
      <c r="A15" s="63"/>
      <c r="B15" s="8" t="s">
        <v>18</v>
      </c>
      <c r="C15" s="20">
        <v>0</v>
      </c>
      <c r="D15" s="20">
        <v>0</v>
      </c>
      <c r="E15" s="20">
        <v>2757353</v>
      </c>
      <c r="F15" s="20">
        <v>0</v>
      </c>
      <c r="G15" s="20">
        <v>0</v>
      </c>
      <c r="H15" s="20">
        <v>909447</v>
      </c>
      <c r="I15" s="20">
        <v>0</v>
      </c>
      <c r="J15" s="20">
        <v>0</v>
      </c>
      <c r="K15" s="42">
        <f>SUM(C15:J15)</f>
        <v>3666800</v>
      </c>
    </row>
    <row r="16" spans="1:13" ht="15" customHeight="1">
      <c r="A16" s="63"/>
      <c r="B16" s="9" t="s">
        <v>19</v>
      </c>
      <c r="C16" s="20">
        <v>0</v>
      </c>
      <c r="D16" s="20">
        <v>4481</v>
      </c>
      <c r="E16" s="20">
        <v>378045</v>
      </c>
      <c r="F16" s="20">
        <v>0</v>
      </c>
      <c r="G16" s="20">
        <v>0</v>
      </c>
      <c r="H16" s="20">
        <v>34920</v>
      </c>
      <c r="I16" s="20">
        <v>0</v>
      </c>
      <c r="J16" s="20">
        <v>0</v>
      </c>
      <c r="K16" s="42">
        <f>SUM(C16:J16)</f>
        <v>417446</v>
      </c>
      <c r="M16" s="13"/>
    </row>
    <row r="17" spans="1:11" ht="15" customHeight="1">
      <c r="A17" s="63"/>
      <c r="B17" s="9" t="s">
        <v>20</v>
      </c>
      <c r="C17" s="20">
        <v>0</v>
      </c>
      <c r="D17" s="20">
        <v>0</v>
      </c>
      <c r="E17" s="20">
        <v>213603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42">
        <f>SUM(C17:J17)</f>
        <v>213603</v>
      </c>
    </row>
    <row r="18" spans="1:11" ht="15" customHeight="1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42">
        <f>SUM(C18:J18)</f>
        <v>0</v>
      </c>
    </row>
    <row r="19" spans="1:15" ht="15" customHeight="1">
      <c r="A19" s="63"/>
      <c r="B19" s="18" t="s">
        <v>22</v>
      </c>
      <c r="C19" s="43">
        <f aca="true" t="shared" si="1" ref="C19:J19">SUM(C15,C16,-C17,C18)</f>
        <v>0</v>
      </c>
      <c r="D19" s="43">
        <f t="shared" si="1"/>
        <v>4481</v>
      </c>
      <c r="E19" s="43">
        <f t="shared" si="1"/>
        <v>2921795</v>
      </c>
      <c r="F19" s="43">
        <f t="shared" si="1"/>
        <v>0</v>
      </c>
      <c r="G19" s="43">
        <f t="shared" si="1"/>
        <v>0</v>
      </c>
      <c r="H19" s="43">
        <f t="shared" si="1"/>
        <v>944367</v>
      </c>
      <c r="I19" s="43">
        <f t="shared" si="1"/>
        <v>0</v>
      </c>
      <c r="J19" s="43">
        <f t="shared" si="1"/>
        <v>0</v>
      </c>
      <c r="K19" s="42">
        <f>SUM(C19:J19)</f>
        <v>3870643</v>
      </c>
      <c r="M19" s="72" t="s">
        <v>12</v>
      </c>
      <c r="N19" s="57"/>
      <c r="O19" s="72" t="s">
        <v>13</v>
      </c>
    </row>
    <row r="20" spans="1:15" s="3" customFormat="1" ht="15" customHeight="1">
      <c r="A20" s="63"/>
      <c r="B20" s="7" t="s">
        <v>24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>
      <c r="A21" s="63"/>
      <c r="B21" s="8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6">
        <v>0</v>
      </c>
      <c r="K21" s="42">
        <f>SUM(C21:J21)</f>
        <v>0</v>
      </c>
      <c r="M21" s="48">
        <v>9</v>
      </c>
      <c r="N21" s="57"/>
      <c r="O21" s="49"/>
    </row>
    <row r="22" spans="1:15" ht="15" customHeight="1">
      <c r="A22" s="63"/>
      <c r="B22" s="9" t="s">
        <v>19</v>
      </c>
      <c r="C22" s="20">
        <v>0</v>
      </c>
      <c r="D22" s="20">
        <v>0</v>
      </c>
      <c r="E22" s="20">
        <v>66388</v>
      </c>
      <c r="F22" s="20">
        <v>0</v>
      </c>
      <c r="G22" s="20">
        <v>0</v>
      </c>
      <c r="H22" s="20">
        <v>0</v>
      </c>
      <c r="I22" s="20">
        <v>0</v>
      </c>
      <c r="J22" s="26">
        <v>0</v>
      </c>
      <c r="K22" s="42">
        <f>SUM(C22:J22)</f>
        <v>66388</v>
      </c>
      <c r="M22" s="48">
        <v>9</v>
      </c>
      <c r="N22" s="57"/>
      <c r="O22" s="55"/>
    </row>
    <row r="23" spans="1:15" ht="15" customHeight="1">
      <c r="A23" s="63"/>
      <c r="B23" s="9" t="s">
        <v>20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6">
        <v>0</v>
      </c>
      <c r="K23" s="42">
        <f>SUM(C23:J23)</f>
        <v>0</v>
      </c>
      <c r="M23" s="50">
        <v>9</v>
      </c>
      <c r="N23" s="57"/>
      <c r="O23" s="50">
        <v>9</v>
      </c>
    </row>
    <row r="24" spans="1:15" ht="15" customHeight="1">
      <c r="A24" s="63"/>
      <c r="B24" s="9" t="s">
        <v>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6">
        <v>0</v>
      </c>
      <c r="K24" s="42">
        <f>SUM(C24:J24)</f>
        <v>0</v>
      </c>
      <c r="M24" s="48">
        <v>9</v>
      </c>
      <c r="N24" s="57"/>
      <c r="O24" s="48">
        <v>9</v>
      </c>
    </row>
    <row r="25" spans="1:15" ht="15" customHeight="1">
      <c r="A25" s="63"/>
      <c r="B25" s="18" t="s">
        <v>22</v>
      </c>
      <c r="C25" s="43">
        <f aca="true" t="shared" si="2" ref="C25:J25">SUM(C21,C22,-C23,C24)</f>
        <v>0</v>
      </c>
      <c r="D25" s="43">
        <f t="shared" si="2"/>
        <v>0</v>
      </c>
      <c r="E25" s="43">
        <f t="shared" si="2"/>
        <v>66388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2">
        <f>SUM(C25:J25)</f>
        <v>66388</v>
      </c>
      <c r="M25" s="50">
        <v>9</v>
      </c>
      <c r="N25" s="57"/>
      <c r="O25" s="50">
        <v>9</v>
      </c>
    </row>
    <row r="26" spans="1:15" s="3" customFormat="1" ht="15" customHeight="1">
      <c r="A26" s="63"/>
      <c r="B26" s="7" t="s">
        <v>25</v>
      </c>
      <c r="C26" s="23"/>
      <c r="D26" s="23"/>
      <c r="E26" s="23"/>
      <c r="F26" s="23"/>
      <c r="G26" s="23"/>
      <c r="H26" s="23"/>
      <c r="I26" s="23"/>
      <c r="J26" s="23"/>
      <c r="K26" s="27"/>
      <c r="M26" s="48">
        <v>9</v>
      </c>
      <c r="N26" s="57"/>
      <c r="O26" s="48">
        <v>9</v>
      </c>
    </row>
    <row r="27" spans="1:15" ht="15" customHeight="1">
      <c r="A27" s="63"/>
      <c r="B27" s="8" t="s">
        <v>18</v>
      </c>
      <c r="C27" s="41">
        <f>SUM(C9,-C15,-C21)</f>
        <v>0</v>
      </c>
      <c r="D27" s="41">
        <f aca="true" t="shared" si="3" ref="D27:J27">SUM(D9,-D15,-D21)</f>
        <v>0</v>
      </c>
      <c r="E27" s="41">
        <f t="shared" si="3"/>
        <v>1344619</v>
      </c>
      <c r="F27" s="41">
        <f>SUM(F9,-F15,-F21)</f>
        <v>0</v>
      </c>
      <c r="G27" s="41">
        <f t="shared" si="3"/>
        <v>0</v>
      </c>
      <c r="H27" s="41">
        <f t="shared" si="3"/>
        <v>0</v>
      </c>
      <c r="I27" s="41">
        <f t="shared" si="3"/>
        <v>2325134</v>
      </c>
      <c r="J27" s="41">
        <f t="shared" si="3"/>
        <v>4382</v>
      </c>
      <c r="K27" s="42">
        <f>SUM(C27:J27)</f>
        <v>3674135</v>
      </c>
      <c r="M27" s="50">
        <v>9</v>
      </c>
      <c r="N27" s="57"/>
      <c r="O27" s="50">
        <v>9</v>
      </c>
    </row>
    <row r="28" spans="1:15" ht="15" customHeight="1">
      <c r="A28" s="63"/>
      <c r="B28" s="10" t="s">
        <v>22</v>
      </c>
      <c r="C28" s="43">
        <f>SUM(C13,-C19,-C25)</f>
        <v>29211</v>
      </c>
      <c r="D28" s="43">
        <f aca="true" t="shared" si="4" ref="D28:J28">SUM(D13,-D19,-D25)</f>
        <v>716557</v>
      </c>
      <c r="E28" s="43">
        <f t="shared" si="4"/>
        <v>3536215</v>
      </c>
      <c r="F28" s="43">
        <f>SUM(F13,-F19,-F25)</f>
        <v>0</v>
      </c>
      <c r="G28" s="43">
        <f t="shared" si="4"/>
        <v>0</v>
      </c>
      <c r="H28" s="43">
        <f>SUM(H13,-H19,-H25)</f>
        <v>0</v>
      </c>
      <c r="I28" s="43">
        <f t="shared" si="4"/>
        <v>371108</v>
      </c>
      <c r="J28" s="43">
        <f t="shared" si="4"/>
        <v>137854</v>
      </c>
      <c r="K28" s="45">
        <f>SUM(C28:J28)</f>
        <v>4790945</v>
      </c>
      <c r="M28" s="48">
        <v>9</v>
      </c>
      <c r="N28" s="57"/>
      <c r="O28" s="48">
        <v>9</v>
      </c>
    </row>
    <row r="29" spans="1:15" ht="15" customHeight="1">
      <c r="A29" s="63"/>
      <c r="M29" s="48">
        <v>9</v>
      </c>
      <c r="N29" s="57"/>
      <c r="O29" s="48">
        <v>9</v>
      </c>
    </row>
    <row r="30" spans="1:15" ht="15" customHeight="1">
      <c r="A30" s="63"/>
      <c r="M30" s="51">
        <v>9</v>
      </c>
      <c r="N30" s="47"/>
      <c r="O30" s="51">
        <v>9</v>
      </c>
    </row>
    <row r="31" ht="15" customHeight="1">
      <c r="A31" s="63"/>
    </row>
    <row r="32" ht="15">
      <c r="A32" s="63"/>
    </row>
    <row r="33" ht="15">
      <c r="A33" s="60"/>
    </row>
  </sheetData>
  <sheetProtection password="DE3E" sheet="1" objects="1" scenarios="1"/>
  <mergeCells count="9">
    <mergeCell ref="M19:M20"/>
    <mergeCell ref="O19:O20"/>
    <mergeCell ref="A1:A32"/>
    <mergeCell ref="O1:O6"/>
    <mergeCell ref="B5:B6"/>
    <mergeCell ref="B1:K1"/>
    <mergeCell ref="B2:K2"/>
    <mergeCell ref="B3:K3"/>
    <mergeCell ref="C5:K5"/>
  </mergeCells>
  <printOptions/>
  <pageMargins left="0" right="0.2362204724409449" top="0.7480314960629921" bottom="0" header="0.31496062992125984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80" zoomScalePageLayoutView="0" workbookViewId="0" topLeftCell="A1">
      <selection activeCell="A1" sqref="A1:A32"/>
    </sheetView>
  </sheetViews>
  <sheetFormatPr defaultColWidth="9.140625" defaultRowHeight="15"/>
  <cols>
    <col min="1" max="1" width="7.8515625" style="0" customWidth="1"/>
    <col min="2" max="2" width="33.28125" style="2" customWidth="1"/>
    <col min="3" max="10" width="10.7109375" style="1" customWidth="1"/>
    <col min="11" max="11" width="9.140625" style="0" customWidth="1"/>
    <col min="12" max="12" width="5.7109375" style="0" customWidth="1"/>
    <col min="13" max="13" width="3.28125" style="0" customWidth="1"/>
    <col min="14" max="14" width="1.8515625" style="0" customWidth="1"/>
    <col min="15" max="17" width="3.28125" style="0" customWidth="1"/>
  </cols>
  <sheetData>
    <row r="1" spans="1:15" ht="15" customHeight="1">
      <c r="A1" s="63">
        <v>22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O1" s="74" t="s">
        <v>14</v>
      </c>
    </row>
    <row r="2" spans="1:15" ht="15">
      <c r="A2" s="63"/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O2" s="75"/>
    </row>
    <row r="3" spans="1:15" ht="15">
      <c r="A3" s="63"/>
      <c r="B3" s="71">
        <v>41639</v>
      </c>
      <c r="C3" s="71"/>
      <c r="D3" s="71"/>
      <c r="E3" s="71"/>
      <c r="F3" s="71"/>
      <c r="G3" s="71"/>
      <c r="H3" s="71"/>
      <c r="I3" s="71"/>
      <c r="J3" s="71"/>
      <c r="K3" s="71"/>
      <c r="O3" s="75"/>
    </row>
    <row r="4" spans="1:15" ht="15" customHeight="1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O4" s="75"/>
    </row>
    <row r="5" spans="1:15" ht="15" customHeight="1">
      <c r="A5" s="63"/>
      <c r="B5" s="76" t="s">
        <v>36</v>
      </c>
      <c r="C5" s="66" t="s">
        <v>34</v>
      </c>
      <c r="D5" s="66"/>
      <c r="E5" s="66"/>
      <c r="F5" s="66"/>
      <c r="G5" s="66"/>
      <c r="H5" s="66"/>
      <c r="I5" s="66"/>
      <c r="J5" s="66"/>
      <c r="K5" s="66"/>
      <c r="O5" s="75"/>
    </row>
    <row r="6" spans="1:15" ht="87" customHeight="1">
      <c r="A6" s="63"/>
      <c r="B6" s="77"/>
      <c r="C6" s="16" t="s">
        <v>37</v>
      </c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7" t="s">
        <v>45</v>
      </c>
      <c r="O6" s="75"/>
    </row>
    <row r="7" spans="1:11" ht="22.5" customHeight="1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1" ht="15" customHeight="1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1" ht="15" customHeight="1">
      <c r="A9" s="63"/>
      <c r="B9" s="8" t="s">
        <v>18</v>
      </c>
      <c r="C9" s="20">
        <v>0</v>
      </c>
      <c r="D9" s="20">
        <v>0</v>
      </c>
      <c r="E9" s="20">
        <v>4017028</v>
      </c>
      <c r="F9" s="20">
        <v>0</v>
      </c>
      <c r="G9" s="20">
        <v>0</v>
      </c>
      <c r="H9" s="20">
        <v>851490</v>
      </c>
      <c r="I9" s="20">
        <v>1754863</v>
      </c>
      <c r="J9" s="26">
        <v>0</v>
      </c>
      <c r="K9" s="21">
        <f>SUM(C9:J9)</f>
        <v>6623381</v>
      </c>
    </row>
    <row r="10" spans="1:11" ht="15" customHeight="1">
      <c r="A10" s="63"/>
      <c r="B10" s="9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f>1049094+17858</f>
        <v>1066952</v>
      </c>
      <c r="J10" s="26">
        <v>4382</v>
      </c>
      <c r="K10" s="21">
        <f>SUM(C10:J10)</f>
        <v>1071334</v>
      </c>
    </row>
    <row r="11" spans="1:11" ht="15" customHeight="1">
      <c r="A11" s="63"/>
      <c r="B11" s="9" t="s">
        <v>20</v>
      </c>
      <c r="C11" s="20">
        <v>0</v>
      </c>
      <c r="D11" s="20">
        <v>0</v>
      </c>
      <c r="E11" s="20">
        <v>353780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21">
        <f>SUM(C11:J11)</f>
        <v>353780</v>
      </c>
    </row>
    <row r="12" spans="1:11" ht="15" customHeight="1">
      <c r="A12" s="63"/>
      <c r="B12" s="9" t="s">
        <v>21</v>
      </c>
      <c r="C12" s="20">
        <v>0</v>
      </c>
      <c r="D12" s="20">
        <v>0</v>
      </c>
      <c r="E12" s="20">
        <f>438725-1</f>
        <v>438724</v>
      </c>
      <c r="F12" s="20">
        <v>0</v>
      </c>
      <c r="G12" s="20">
        <v>0</v>
      </c>
      <c r="H12" s="20">
        <v>57957</v>
      </c>
      <c r="I12" s="20">
        <f>-(478823+17859-1)</f>
        <v>-496681</v>
      </c>
      <c r="J12" s="26">
        <v>0</v>
      </c>
      <c r="K12" s="21">
        <f>SUM(C12:J12)</f>
        <v>0</v>
      </c>
    </row>
    <row r="13" spans="1:11" s="3" customFormat="1" ht="15" customHeight="1">
      <c r="A13" s="63"/>
      <c r="B13" s="18" t="s">
        <v>22</v>
      </c>
      <c r="C13" s="22">
        <f>SUM(C9,C10,-C11,C12)</f>
        <v>0</v>
      </c>
      <c r="D13" s="22">
        <f aca="true" t="shared" si="0" ref="D13:I13">SUM(D9,D10,-D11,D12)</f>
        <v>0</v>
      </c>
      <c r="E13" s="22">
        <f t="shared" si="0"/>
        <v>4101972</v>
      </c>
      <c r="F13" s="22">
        <f t="shared" si="0"/>
        <v>0</v>
      </c>
      <c r="G13" s="22">
        <f>SUM(G9,G10,-G11,G12)</f>
        <v>0</v>
      </c>
      <c r="H13" s="22">
        <f t="shared" si="0"/>
        <v>909447</v>
      </c>
      <c r="I13" s="22">
        <f t="shared" si="0"/>
        <v>2325134</v>
      </c>
      <c r="J13" s="22">
        <f>SUM(J9,J10,-J11,J12)</f>
        <v>4382</v>
      </c>
      <c r="K13" s="21">
        <f>SUM(C13:J13)</f>
        <v>7340935</v>
      </c>
    </row>
    <row r="14" spans="1:11" ht="15" customHeight="1">
      <c r="A14" s="63"/>
      <c r="B14" s="7" t="s">
        <v>23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3" ht="15" customHeight="1">
      <c r="A15" s="63"/>
      <c r="B15" s="8" t="s">
        <v>18</v>
      </c>
      <c r="C15" s="20">
        <v>0</v>
      </c>
      <c r="D15" s="20">
        <v>0</v>
      </c>
      <c r="E15" s="20">
        <v>2587433</v>
      </c>
      <c r="F15" s="20">
        <v>0</v>
      </c>
      <c r="G15" s="20">
        <v>0</v>
      </c>
      <c r="H15" s="20">
        <v>851490</v>
      </c>
      <c r="I15" s="20">
        <v>0</v>
      </c>
      <c r="J15" s="20">
        <v>0</v>
      </c>
      <c r="K15" s="21">
        <f>SUM(C15:J15)</f>
        <v>3438923</v>
      </c>
      <c r="M15" s="13"/>
    </row>
    <row r="16" spans="1:11" ht="15" customHeight="1">
      <c r="A16" s="63"/>
      <c r="B16" s="9" t="s">
        <v>19</v>
      </c>
      <c r="C16" s="20">
        <v>0</v>
      </c>
      <c r="D16" s="20">
        <v>0</v>
      </c>
      <c r="E16" s="20">
        <v>313284</v>
      </c>
      <c r="F16" s="20">
        <v>0</v>
      </c>
      <c r="G16" s="20">
        <v>0</v>
      </c>
      <c r="H16" s="20">
        <v>57957</v>
      </c>
      <c r="I16" s="20">
        <v>0</v>
      </c>
      <c r="J16" s="20">
        <v>0</v>
      </c>
      <c r="K16" s="21">
        <f>SUM(C16:J16)</f>
        <v>371241</v>
      </c>
    </row>
    <row r="17" spans="1:11" ht="15" customHeight="1">
      <c r="A17" s="63"/>
      <c r="B17" s="9" t="s">
        <v>20</v>
      </c>
      <c r="C17" s="20">
        <v>0</v>
      </c>
      <c r="D17" s="20">
        <v>0</v>
      </c>
      <c r="E17" s="20">
        <v>143364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">
        <f>SUM(C17:J17)</f>
        <v>143364</v>
      </c>
    </row>
    <row r="18" spans="1:11" ht="15" customHeight="1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f>SUM(C18:J18)</f>
        <v>0</v>
      </c>
    </row>
    <row r="19" spans="1:15" s="3" customFormat="1" ht="15" customHeight="1">
      <c r="A19" s="63"/>
      <c r="B19" s="18" t="s">
        <v>22</v>
      </c>
      <c r="C19" s="22">
        <f aca="true" t="shared" si="1" ref="C19:J19">SUM(C15,C16,-C17,C18)</f>
        <v>0</v>
      </c>
      <c r="D19" s="22">
        <f t="shared" si="1"/>
        <v>0</v>
      </c>
      <c r="E19" s="22">
        <f t="shared" si="1"/>
        <v>2757353</v>
      </c>
      <c r="F19" s="22">
        <f t="shared" si="1"/>
        <v>0</v>
      </c>
      <c r="G19" s="22">
        <f t="shared" si="1"/>
        <v>0</v>
      </c>
      <c r="H19" s="22">
        <f t="shared" si="1"/>
        <v>909447</v>
      </c>
      <c r="I19" s="22">
        <f t="shared" si="1"/>
        <v>0</v>
      </c>
      <c r="J19" s="22">
        <f t="shared" si="1"/>
        <v>0</v>
      </c>
      <c r="K19" s="21">
        <f>SUM(C19:J19)</f>
        <v>3666800</v>
      </c>
      <c r="M19" s="72" t="s">
        <v>12</v>
      </c>
      <c r="N19" s="57"/>
      <c r="O19" s="72" t="s">
        <v>13</v>
      </c>
    </row>
    <row r="20" spans="1:15" ht="15" customHeight="1">
      <c r="A20" s="63"/>
      <c r="B20" s="7" t="s">
        <v>24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>
      <c r="A21" s="63"/>
      <c r="B21" s="8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6">
        <v>0</v>
      </c>
      <c r="K21" s="21">
        <f>SUM(C21:J21)</f>
        <v>0</v>
      </c>
      <c r="M21" s="48">
        <v>9</v>
      </c>
      <c r="N21" s="57"/>
      <c r="O21" s="49"/>
    </row>
    <row r="22" spans="1:15" ht="15" customHeight="1">
      <c r="A22" s="63"/>
      <c r="B22" s="9" t="s">
        <v>19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6">
        <v>0</v>
      </c>
      <c r="K22" s="21">
        <f>SUM(C22:J22)</f>
        <v>0</v>
      </c>
      <c r="M22" s="48">
        <v>9</v>
      </c>
      <c r="N22" s="57"/>
      <c r="O22" s="55"/>
    </row>
    <row r="23" spans="1:15" ht="15" customHeight="1">
      <c r="A23" s="63"/>
      <c r="B23" s="9" t="s">
        <v>20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6">
        <v>0</v>
      </c>
      <c r="K23" s="21">
        <f>SUM(C23:J23)</f>
        <v>0</v>
      </c>
      <c r="M23" s="50">
        <v>9</v>
      </c>
      <c r="N23" s="57"/>
      <c r="O23" s="50">
        <v>9</v>
      </c>
    </row>
    <row r="24" spans="1:15" ht="15" customHeight="1">
      <c r="A24" s="63"/>
      <c r="B24" s="9" t="s">
        <v>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6">
        <v>0</v>
      </c>
      <c r="K24" s="21">
        <f>SUM(C24:J24)</f>
        <v>0</v>
      </c>
      <c r="M24" s="48">
        <v>9</v>
      </c>
      <c r="N24" s="57"/>
      <c r="O24" s="48">
        <v>9</v>
      </c>
    </row>
    <row r="25" spans="1:15" s="3" customFormat="1" ht="15" customHeight="1">
      <c r="A25" s="63"/>
      <c r="B25" s="18" t="s">
        <v>22</v>
      </c>
      <c r="C25" s="22">
        <f aca="true" t="shared" si="2" ref="C25:J25">SUM(C21,C22,-C23,C24)</f>
        <v>0</v>
      </c>
      <c r="D25" s="22">
        <f t="shared" si="2"/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1">
        <f>SUM(C25:J25)</f>
        <v>0</v>
      </c>
      <c r="M25" s="50">
        <v>9</v>
      </c>
      <c r="N25" s="57"/>
      <c r="O25" s="50">
        <v>9</v>
      </c>
    </row>
    <row r="26" spans="1:15" ht="15" customHeight="1">
      <c r="A26" s="63"/>
      <c r="B26" s="7" t="s">
        <v>25</v>
      </c>
      <c r="C26" s="23"/>
      <c r="D26" s="23"/>
      <c r="E26" s="23"/>
      <c r="F26" s="23"/>
      <c r="G26" s="23"/>
      <c r="H26" s="23"/>
      <c r="I26" s="23"/>
      <c r="J26" s="23"/>
      <c r="K26" s="27"/>
      <c r="M26" s="48">
        <v>9</v>
      </c>
      <c r="N26" s="57"/>
      <c r="O26" s="48">
        <v>9</v>
      </c>
    </row>
    <row r="27" spans="1:15" ht="15" customHeight="1">
      <c r="A27" s="63"/>
      <c r="B27" s="8" t="s">
        <v>18</v>
      </c>
      <c r="C27" s="24">
        <f aca="true" t="shared" si="3" ref="C27:J27">SUM(C9,-C15,-C21)</f>
        <v>0</v>
      </c>
      <c r="D27" s="24">
        <f t="shared" si="3"/>
        <v>0</v>
      </c>
      <c r="E27" s="24">
        <f>SUM(E9,-E15,-E21)</f>
        <v>1429595</v>
      </c>
      <c r="F27" s="24">
        <f t="shared" si="3"/>
        <v>0</v>
      </c>
      <c r="G27" s="24">
        <f>SUM(G9,-G15,-G21)</f>
        <v>0</v>
      </c>
      <c r="H27" s="24">
        <f t="shared" si="3"/>
        <v>0</v>
      </c>
      <c r="I27" s="24">
        <f t="shared" si="3"/>
        <v>1754863</v>
      </c>
      <c r="J27" s="24">
        <f t="shared" si="3"/>
        <v>0</v>
      </c>
      <c r="K27" s="21">
        <f>SUM(C27:J27)</f>
        <v>3184458</v>
      </c>
      <c r="M27" s="50">
        <v>9</v>
      </c>
      <c r="N27" s="57"/>
      <c r="O27" s="50">
        <v>9</v>
      </c>
    </row>
    <row r="28" spans="1:15" ht="15" customHeight="1">
      <c r="A28" s="63"/>
      <c r="B28" s="10" t="s">
        <v>22</v>
      </c>
      <c r="C28" s="22">
        <f aca="true" t="shared" si="4" ref="C28:H28">SUM(C13,-C19,-C25)</f>
        <v>0</v>
      </c>
      <c r="D28" s="22">
        <f>SUM(D13,-D19,-D25)</f>
        <v>0</v>
      </c>
      <c r="E28" s="22">
        <f t="shared" si="4"/>
        <v>1344619</v>
      </c>
      <c r="F28" s="22">
        <f>SUM(F13,-F19,-F25)</f>
        <v>0</v>
      </c>
      <c r="G28" s="22">
        <f t="shared" si="4"/>
        <v>0</v>
      </c>
      <c r="H28" s="22">
        <f t="shared" si="4"/>
        <v>0</v>
      </c>
      <c r="I28" s="22">
        <f>SUM(I13,-I19,-I25)</f>
        <v>2325134</v>
      </c>
      <c r="J28" s="22">
        <f>SUM(J13,-J19,-J25)</f>
        <v>4382</v>
      </c>
      <c r="K28" s="25">
        <f>SUM(C28:J28)</f>
        <v>3674135</v>
      </c>
      <c r="M28" s="48">
        <v>9</v>
      </c>
      <c r="N28" s="57"/>
      <c r="O28" s="48">
        <v>9</v>
      </c>
    </row>
    <row r="29" spans="1:15" ht="15" customHeight="1">
      <c r="A29" s="63"/>
      <c r="M29" s="48">
        <v>9</v>
      </c>
      <c r="N29" s="57"/>
      <c r="O29" s="48">
        <v>9</v>
      </c>
    </row>
    <row r="30" spans="1:15" ht="15" customHeight="1">
      <c r="A30" s="63"/>
      <c r="M30" s="51">
        <v>9</v>
      </c>
      <c r="N30" s="47"/>
      <c r="O30" s="51">
        <v>9</v>
      </c>
    </row>
    <row r="31" ht="15" customHeight="1">
      <c r="A31" s="63"/>
    </row>
    <row r="32" ht="15">
      <c r="A32" s="63"/>
    </row>
    <row r="33" ht="15">
      <c r="A33" s="58"/>
    </row>
  </sheetData>
  <sheetProtection password="DE3E" sheet="1" objects="1" scenarios="1"/>
  <mergeCells count="9">
    <mergeCell ref="M19:M20"/>
    <mergeCell ref="O19:O20"/>
    <mergeCell ref="A1:A32"/>
    <mergeCell ref="O1:O6"/>
    <mergeCell ref="B1:K1"/>
    <mergeCell ref="B2:K2"/>
    <mergeCell ref="B3:K3"/>
    <mergeCell ref="B5:B6"/>
    <mergeCell ref="C5:K5"/>
  </mergeCells>
  <printOptions/>
  <pageMargins left="0" right="0.2362204724409449" top="0.7480314960629921" bottom="0" header="0.31496062992125984" footer="0"/>
  <pageSetup fitToHeight="1" fitToWidth="1" horizontalDpi="600" verticalDpi="600" orientation="landscape" paperSize="9" scale="91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80" zoomScalePageLayoutView="0" workbookViewId="0" topLeftCell="A1">
      <selection activeCell="A1" sqref="A1:A32"/>
    </sheetView>
  </sheetViews>
  <sheetFormatPr defaultColWidth="9.140625" defaultRowHeight="15"/>
  <cols>
    <col min="1" max="1" width="7.8515625" style="0" customWidth="1"/>
    <col min="2" max="2" width="33.28125" style="2" customWidth="1"/>
    <col min="3" max="6" width="10.7109375" style="1" customWidth="1"/>
    <col min="7" max="7" width="11.140625" style="1" customWidth="1"/>
    <col min="8" max="8" width="10.7109375" style="1" customWidth="1"/>
    <col min="9" max="9" width="11.140625" style="1" customWidth="1"/>
    <col min="10" max="10" width="11.00390625" style="1" customWidth="1"/>
    <col min="11" max="11" width="9.140625" style="0" customWidth="1"/>
    <col min="12" max="12" width="5.7109375" style="0" customWidth="1"/>
    <col min="13" max="13" width="3.28125" style="0" customWidth="1"/>
    <col min="14" max="14" width="1.8515625" style="0" customWidth="1"/>
    <col min="15" max="17" width="3.28125" style="0" customWidth="1"/>
  </cols>
  <sheetData>
    <row r="1" spans="1:15" ht="15" customHeight="1">
      <c r="A1" s="63">
        <v>23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O1" s="74" t="s">
        <v>14</v>
      </c>
    </row>
    <row r="2" spans="1:15" ht="15">
      <c r="A2" s="63"/>
      <c r="B2" s="70" t="s">
        <v>46</v>
      </c>
      <c r="C2" s="70"/>
      <c r="D2" s="70"/>
      <c r="E2" s="70"/>
      <c r="F2" s="70"/>
      <c r="G2" s="70"/>
      <c r="H2" s="70"/>
      <c r="I2" s="70"/>
      <c r="J2" s="70"/>
      <c r="K2" s="70"/>
      <c r="O2" s="75"/>
    </row>
    <row r="3" spans="1:15" ht="15">
      <c r="A3" s="63"/>
      <c r="B3" s="71">
        <v>42004</v>
      </c>
      <c r="C3" s="71"/>
      <c r="D3" s="71"/>
      <c r="E3" s="71"/>
      <c r="F3" s="71"/>
      <c r="G3" s="71"/>
      <c r="H3" s="71"/>
      <c r="I3" s="71"/>
      <c r="J3" s="71"/>
      <c r="K3" s="71"/>
      <c r="O3" s="75"/>
    </row>
    <row r="4" spans="1:15" ht="15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O4" s="75"/>
    </row>
    <row r="5" spans="1:15" ht="15" customHeight="1">
      <c r="A5" s="63"/>
      <c r="B5" s="76" t="s">
        <v>47</v>
      </c>
      <c r="C5" s="66" t="s">
        <v>26</v>
      </c>
      <c r="D5" s="66"/>
      <c r="E5" s="66"/>
      <c r="F5" s="66"/>
      <c r="G5" s="66"/>
      <c r="H5" s="66"/>
      <c r="I5" s="66"/>
      <c r="J5" s="66"/>
      <c r="K5" s="66"/>
      <c r="O5" s="75"/>
    </row>
    <row r="6" spans="1:15" ht="87" customHeight="1">
      <c r="A6" s="63"/>
      <c r="B6" s="77"/>
      <c r="C6" s="16" t="s">
        <v>48</v>
      </c>
      <c r="D6" s="16" t="s">
        <v>49</v>
      </c>
      <c r="E6" s="16" t="s">
        <v>50</v>
      </c>
      <c r="F6" s="16" t="s">
        <v>51</v>
      </c>
      <c r="G6" s="16" t="s">
        <v>52</v>
      </c>
      <c r="H6" s="16" t="s">
        <v>56</v>
      </c>
      <c r="I6" s="16" t="s">
        <v>53</v>
      </c>
      <c r="J6" s="16" t="s">
        <v>54</v>
      </c>
      <c r="K6" s="17" t="s">
        <v>55</v>
      </c>
      <c r="O6" s="75"/>
    </row>
    <row r="7" spans="1:11" ht="22.5" customHeight="1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1" ht="15" customHeight="1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1" ht="15" customHeight="1">
      <c r="A9" s="63"/>
      <c r="B9" s="8" t="s">
        <v>18</v>
      </c>
      <c r="C9" s="20">
        <v>165969</v>
      </c>
      <c r="D9" s="20">
        <v>165970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6">
        <v>0</v>
      </c>
      <c r="K9" s="21">
        <f>SUM(C9:J9)</f>
        <v>331939</v>
      </c>
    </row>
    <row r="10" spans="1:11" ht="15" customHeight="1">
      <c r="A10" s="63"/>
      <c r="B10" s="9" t="s">
        <v>19</v>
      </c>
      <c r="C10" s="20">
        <v>331940</v>
      </c>
      <c r="D10" s="20">
        <v>0</v>
      </c>
      <c r="E10" s="20">
        <v>3319</v>
      </c>
      <c r="F10" s="20">
        <v>0</v>
      </c>
      <c r="G10" s="20">
        <v>0</v>
      </c>
      <c r="H10" s="20">
        <v>0</v>
      </c>
      <c r="I10" s="20">
        <v>0</v>
      </c>
      <c r="J10" s="26">
        <v>0</v>
      </c>
      <c r="K10" s="21">
        <f>SUM(C10:J10)</f>
        <v>335259</v>
      </c>
    </row>
    <row r="11" spans="1:11" ht="15" customHeight="1">
      <c r="A11" s="63"/>
      <c r="B11" s="9" t="s">
        <v>20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21">
        <f>SUM(C11:J11)</f>
        <v>0</v>
      </c>
    </row>
    <row r="12" spans="1:11" ht="15" customHeight="1">
      <c r="A12" s="63"/>
      <c r="B12" s="9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6">
        <v>0</v>
      </c>
      <c r="K12" s="21">
        <f>SUM(C12:J12)</f>
        <v>0</v>
      </c>
    </row>
    <row r="13" spans="1:11" s="3" customFormat="1" ht="15" customHeight="1">
      <c r="A13" s="63"/>
      <c r="B13" s="18" t="s">
        <v>22</v>
      </c>
      <c r="C13" s="22">
        <f>SUM(C9,C10,-C11,C12)</f>
        <v>497909</v>
      </c>
      <c r="D13" s="22">
        <f aca="true" t="shared" si="0" ref="D13:J13">SUM(D9,D10,-D11,D12)</f>
        <v>165970</v>
      </c>
      <c r="E13" s="22">
        <f t="shared" si="0"/>
        <v>3319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1">
        <f>SUM(C13:J13)</f>
        <v>667198</v>
      </c>
    </row>
    <row r="14" spans="1:11" ht="15" customHeight="1">
      <c r="A14" s="63"/>
      <c r="B14" s="7" t="s">
        <v>24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3" ht="15" customHeight="1">
      <c r="A15" s="63"/>
      <c r="B15" s="8" t="s">
        <v>18</v>
      </c>
      <c r="C15" s="20">
        <v>99582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6">
        <v>0</v>
      </c>
      <c r="K15" s="21">
        <f>SUM(C15:J15)</f>
        <v>99582</v>
      </c>
      <c r="M15" s="13"/>
    </row>
    <row r="16" spans="1:11" ht="15" customHeight="1">
      <c r="A16" s="63"/>
      <c r="B16" s="9" t="s">
        <v>19</v>
      </c>
      <c r="C16" s="20">
        <v>99582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6">
        <v>0</v>
      </c>
      <c r="K16" s="21">
        <f>SUM(C16:J16)</f>
        <v>99582</v>
      </c>
    </row>
    <row r="17" spans="1:11" ht="15" customHeight="1">
      <c r="A17" s="63"/>
      <c r="B17" s="9" t="s">
        <v>20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6">
        <v>0</v>
      </c>
      <c r="K17" s="21">
        <f>SUM(C17:J17)</f>
        <v>0</v>
      </c>
    </row>
    <row r="18" spans="1:11" ht="15" customHeight="1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6">
        <v>0</v>
      </c>
      <c r="K18" s="21">
        <f>SUM(C18:J18)</f>
        <v>0</v>
      </c>
    </row>
    <row r="19" spans="1:15" s="3" customFormat="1" ht="15" customHeight="1">
      <c r="A19" s="63"/>
      <c r="B19" s="18" t="s">
        <v>22</v>
      </c>
      <c r="C19" s="22">
        <f aca="true" t="shared" si="1" ref="C19:J19">SUM(C15,C16,-C17,C18)</f>
        <v>199164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1">
        <f>SUM(C19:J19)</f>
        <v>199164</v>
      </c>
      <c r="M19" s="72" t="s">
        <v>12</v>
      </c>
      <c r="N19" s="57"/>
      <c r="O19" s="72" t="s">
        <v>13</v>
      </c>
    </row>
    <row r="20" spans="1:15" ht="15" customHeight="1">
      <c r="A20" s="63"/>
      <c r="B20" s="7" t="s">
        <v>25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>
      <c r="A21" s="63"/>
      <c r="B21" s="8" t="s">
        <v>18</v>
      </c>
      <c r="C21" s="24">
        <f aca="true" t="shared" si="2" ref="C21:J21">SUM(C9,-C15)</f>
        <v>66387</v>
      </c>
      <c r="D21" s="24">
        <f t="shared" si="2"/>
        <v>165970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1">
        <f>SUM(C21:J21)</f>
        <v>232357</v>
      </c>
      <c r="M21" s="48">
        <v>9</v>
      </c>
      <c r="N21" s="57"/>
      <c r="O21" s="56"/>
    </row>
    <row r="22" spans="1:14" ht="15" customHeight="1">
      <c r="A22" s="63"/>
      <c r="B22" s="10" t="s">
        <v>22</v>
      </c>
      <c r="C22" s="22">
        <f aca="true" t="shared" si="3" ref="C22:J22">SUM(C13,-C19)</f>
        <v>298745</v>
      </c>
      <c r="D22" s="22">
        <f t="shared" si="3"/>
        <v>165970</v>
      </c>
      <c r="E22" s="22">
        <f t="shared" si="3"/>
        <v>3319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5">
        <f>SUM(C22:J22)</f>
        <v>468034</v>
      </c>
      <c r="M22" s="48">
        <v>9</v>
      </c>
      <c r="N22" s="57"/>
    </row>
    <row r="23" spans="1:15" ht="15" customHeight="1">
      <c r="A23" s="63"/>
      <c r="M23" s="50">
        <v>9</v>
      </c>
      <c r="N23" s="57"/>
      <c r="O23" s="52">
        <v>9</v>
      </c>
    </row>
    <row r="24" spans="1:15" s="3" customFormat="1" ht="15" customHeight="1">
      <c r="A24" s="63"/>
      <c r="B24" s="2"/>
      <c r="C24" s="1"/>
      <c r="D24" s="1"/>
      <c r="E24" s="1"/>
      <c r="F24" s="1"/>
      <c r="G24" s="1"/>
      <c r="H24" s="1"/>
      <c r="I24" s="1"/>
      <c r="J24" s="1"/>
      <c r="K24"/>
      <c r="M24" s="48">
        <v>9</v>
      </c>
      <c r="N24" s="57"/>
      <c r="O24" s="52">
        <v>9</v>
      </c>
    </row>
    <row r="25" spans="1:15" s="3" customFormat="1" ht="15" customHeight="1">
      <c r="A25" s="63"/>
      <c r="B25" s="2"/>
      <c r="C25" s="1"/>
      <c r="D25" s="1"/>
      <c r="E25" s="1"/>
      <c r="F25" s="1"/>
      <c r="G25" s="1"/>
      <c r="H25" s="1"/>
      <c r="I25" s="1"/>
      <c r="J25" s="1"/>
      <c r="K25"/>
      <c r="M25" s="50">
        <v>9</v>
      </c>
      <c r="N25" s="57"/>
      <c r="O25" s="52">
        <v>9</v>
      </c>
    </row>
    <row r="26" spans="1:15" ht="15" customHeight="1">
      <c r="A26" s="63"/>
      <c r="M26" s="48">
        <v>9</v>
      </c>
      <c r="N26" s="57"/>
      <c r="O26" s="52">
        <v>9</v>
      </c>
    </row>
    <row r="27" spans="1:15" ht="15" customHeight="1">
      <c r="A27" s="63"/>
      <c r="M27" s="50">
        <v>9</v>
      </c>
      <c r="N27" s="57"/>
      <c r="O27" s="52">
        <v>9</v>
      </c>
    </row>
    <row r="28" spans="1:15" ht="15" customHeight="1">
      <c r="A28" s="63"/>
      <c r="M28" s="48">
        <v>9</v>
      </c>
      <c r="N28" s="57"/>
      <c r="O28" s="52">
        <v>9</v>
      </c>
    </row>
    <row r="29" spans="1:15" ht="15" customHeight="1">
      <c r="A29" s="63"/>
      <c r="M29" s="48">
        <v>9</v>
      </c>
      <c r="N29" s="57"/>
      <c r="O29" s="52">
        <v>9</v>
      </c>
    </row>
    <row r="30" spans="1:15" ht="18" customHeight="1">
      <c r="A30" s="63"/>
      <c r="M30" s="51">
        <v>9</v>
      </c>
      <c r="N30" s="47"/>
      <c r="O30" s="52">
        <v>9</v>
      </c>
    </row>
    <row r="31" ht="15" customHeight="1">
      <c r="A31" s="63"/>
    </row>
    <row r="32" ht="15" customHeight="1">
      <c r="A32" s="63"/>
    </row>
    <row r="33" ht="15">
      <c r="A33" s="58"/>
    </row>
  </sheetData>
  <sheetProtection password="DE3E" sheet="1" objects="1" scenarios="1"/>
  <mergeCells count="9">
    <mergeCell ref="A1:A32"/>
    <mergeCell ref="O1:O6"/>
    <mergeCell ref="B1:K1"/>
    <mergeCell ref="B2:K2"/>
    <mergeCell ref="B3:K3"/>
    <mergeCell ref="B5:B6"/>
    <mergeCell ref="C5:K5"/>
    <mergeCell ref="M19:M20"/>
    <mergeCell ref="O19:O20"/>
  </mergeCells>
  <printOptions/>
  <pageMargins left="0" right="0.2362204724409449" top="0.7480314960629921" bottom="0" header="0.31496062992125984" footer="0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80" zoomScalePageLayoutView="0" workbookViewId="0" topLeftCell="A1">
      <selection activeCell="A1" sqref="A1:A32"/>
    </sheetView>
  </sheetViews>
  <sheetFormatPr defaultColWidth="9.140625" defaultRowHeight="15"/>
  <cols>
    <col min="1" max="1" width="7.8515625" style="0" customWidth="1"/>
    <col min="2" max="2" width="33.28125" style="2" customWidth="1"/>
    <col min="3" max="6" width="10.7109375" style="1" customWidth="1"/>
    <col min="7" max="7" width="11.28125" style="1" customWidth="1"/>
    <col min="8" max="8" width="10.7109375" style="1" customWidth="1"/>
    <col min="9" max="9" width="11.140625" style="1" customWidth="1"/>
    <col min="10" max="10" width="11.00390625" style="1" customWidth="1"/>
    <col min="11" max="11" width="9.140625" style="0" customWidth="1"/>
    <col min="12" max="12" width="5.7109375" style="0" customWidth="1"/>
    <col min="13" max="13" width="3.28125" style="0" customWidth="1"/>
    <col min="14" max="14" width="1.8515625" style="0" customWidth="1"/>
    <col min="15" max="17" width="3.28125" style="0" customWidth="1"/>
  </cols>
  <sheetData>
    <row r="1" spans="1:15" ht="15" customHeight="1">
      <c r="A1" s="63">
        <v>24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M1" s="74"/>
      <c r="O1" s="74" t="s">
        <v>14</v>
      </c>
    </row>
    <row r="2" spans="1:15" ht="15">
      <c r="A2" s="63"/>
      <c r="B2" s="70" t="s">
        <v>46</v>
      </c>
      <c r="C2" s="70"/>
      <c r="D2" s="70"/>
      <c r="E2" s="70"/>
      <c r="F2" s="70"/>
      <c r="G2" s="70"/>
      <c r="H2" s="70"/>
      <c r="I2" s="70"/>
      <c r="J2" s="70"/>
      <c r="K2" s="70"/>
      <c r="M2" s="75"/>
      <c r="O2" s="74"/>
    </row>
    <row r="3" spans="1:15" ht="15">
      <c r="A3" s="63"/>
      <c r="B3" s="71">
        <v>41639</v>
      </c>
      <c r="C3" s="71"/>
      <c r="D3" s="71"/>
      <c r="E3" s="71"/>
      <c r="F3" s="71"/>
      <c r="G3" s="71"/>
      <c r="H3" s="71"/>
      <c r="I3" s="71"/>
      <c r="J3" s="71"/>
      <c r="K3" s="71"/>
      <c r="M3" s="75"/>
      <c r="O3" s="74"/>
    </row>
    <row r="4" spans="1:15" ht="15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M4" s="75"/>
      <c r="O4" s="74"/>
    </row>
    <row r="5" spans="1:15" ht="15" customHeight="1">
      <c r="A5" s="63"/>
      <c r="B5" s="76" t="s">
        <v>47</v>
      </c>
      <c r="C5" s="66" t="s">
        <v>34</v>
      </c>
      <c r="D5" s="66"/>
      <c r="E5" s="66"/>
      <c r="F5" s="66"/>
      <c r="G5" s="66"/>
      <c r="H5" s="66"/>
      <c r="I5" s="66"/>
      <c r="J5" s="66"/>
      <c r="K5" s="66"/>
      <c r="M5" s="75"/>
      <c r="O5" s="74"/>
    </row>
    <row r="6" spans="1:15" ht="87" customHeight="1">
      <c r="A6" s="63"/>
      <c r="B6" s="77"/>
      <c r="C6" s="16" t="s">
        <v>48</v>
      </c>
      <c r="D6" s="16" t="s">
        <v>49</v>
      </c>
      <c r="E6" s="16" t="s">
        <v>50</v>
      </c>
      <c r="F6" s="16" t="s">
        <v>51</v>
      </c>
      <c r="G6" s="16" t="s">
        <v>52</v>
      </c>
      <c r="H6" s="16" t="s">
        <v>56</v>
      </c>
      <c r="I6" s="16" t="s">
        <v>53</v>
      </c>
      <c r="J6" s="16" t="s">
        <v>54</v>
      </c>
      <c r="K6" s="17" t="s">
        <v>55</v>
      </c>
      <c r="M6" s="75"/>
      <c r="O6" s="74"/>
    </row>
    <row r="7" spans="1:11" ht="22.5" customHeight="1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1" ht="15" customHeight="1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1" ht="15" customHeight="1">
      <c r="A9" s="63"/>
      <c r="B9" s="8" t="s">
        <v>18</v>
      </c>
      <c r="C9" s="20">
        <v>165969</v>
      </c>
      <c r="D9" s="20">
        <v>165970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6">
        <v>0</v>
      </c>
      <c r="K9" s="21">
        <f>SUM(C9:J9)</f>
        <v>331939</v>
      </c>
    </row>
    <row r="10" spans="1:11" ht="15" customHeight="1">
      <c r="A10" s="63"/>
      <c r="B10" s="9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6">
        <v>0</v>
      </c>
      <c r="K10" s="21">
        <f>SUM(C10:J10)</f>
        <v>0</v>
      </c>
    </row>
    <row r="11" spans="1:11" ht="15" customHeight="1">
      <c r="A11" s="63"/>
      <c r="B11" s="9" t="s">
        <v>20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21">
        <f>SUM(C11:J11)</f>
        <v>0</v>
      </c>
    </row>
    <row r="12" spans="1:11" ht="15" customHeight="1">
      <c r="A12" s="63"/>
      <c r="B12" s="9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6">
        <v>0</v>
      </c>
      <c r="K12" s="21">
        <f>SUM(C12:J12)</f>
        <v>0</v>
      </c>
    </row>
    <row r="13" spans="1:11" s="3" customFormat="1" ht="15" customHeight="1">
      <c r="A13" s="63"/>
      <c r="B13" s="18" t="s">
        <v>22</v>
      </c>
      <c r="C13" s="22">
        <f>SUM(C9,C10,-C11,C12)</f>
        <v>165969</v>
      </c>
      <c r="D13" s="22">
        <f aca="true" t="shared" si="0" ref="D13:J13">SUM(D9,D10,-D11,D12)</f>
        <v>165970</v>
      </c>
      <c r="E13" s="22">
        <f>SUM(E9,E10,-E11,E12)</f>
        <v>0</v>
      </c>
      <c r="F13" s="22">
        <f t="shared" si="0"/>
        <v>0</v>
      </c>
      <c r="G13" s="22">
        <f t="shared" si="0"/>
        <v>0</v>
      </c>
      <c r="H13" s="22">
        <f>SUM(H9,H10,-H11,H12)</f>
        <v>0</v>
      </c>
      <c r="I13" s="22">
        <f t="shared" si="0"/>
        <v>0</v>
      </c>
      <c r="J13" s="22">
        <f t="shared" si="0"/>
        <v>0</v>
      </c>
      <c r="K13" s="21">
        <f>SUM(C13:J13)</f>
        <v>331939</v>
      </c>
    </row>
    <row r="14" spans="1:11" ht="15" customHeight="1">
      <c r="A14" s="63"/>
      <c r="B14" s="7" t="s">
        <v>24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5" ht="15" customHeight="1">
      <c r="A15" s="63"/>
      <c r="B15" s="8" t="s">
        <v>18</v>
      </c>
      <c r="C15" s="20">
        <v>99582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6">
        <v>0</v>
      </c>
      <c r="K15" s="21">
        <f>SUM(C15:J15)</f>
        <v>99582</v>
      </c>
      <c r="M15" s="13"/>
      <c r="O15" s="13"/>
    </row>
    <row r="16" spans="1:11" ht="15" customHeight="1">
      <c r="A16" s="63"/>
      <c r="B16" s="9" t="s">
        <v>19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6">
        <v>0</v>
      </c>
      <c r="K16" s="21">
        <f>SUM(C16:J16)</f>
        <v>0</v>
      </c>
    </row>
    <row r="17" spans="1:11" ht="15" customHeight="1">
      <c r="A17" s="63"/>
      <c r="B17" s="9" t="s">
        <v>20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6">
        <v>0</v>
      </c>
      <c r="K17" s="21">
        <f>SUM(C17:J17)</f>
        <v>0</v>
      </c>
    </row>
    <row r="18" spans="1:11" ht="15" customHeight="1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6">
        <v>0</v>
      </c>
      <c r="K18" s="21">
        <f>SUM(C18:J18)</f>
        <v>0</v>
      </c>
    </row>
    <row r="19" spans="1:15" s="3" customFormat="1" ht="15" customHeight="1">
      <c r="A19" s="63"/>
      <c r="B19" s="18" t="s">
        <v>22</v>
      </c>
      <c r="C19" s="22">
        <f aca="true" t="shared" si="1" ref="C19:J19">SUM(C15,C16,-C17,C18)</f>
        <v>99582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1">
        <f>SUM(C19:J19)</f>
        <v>99582</v>
      </c>
      <c r="M19" s="72" t="s">
        <v>12</v>
      </c>
      <c r="N19" s="57"/>
      <c r="O19" s="72" t="s">
        <v>13</v>
      </c>
    </row>
    <row r="20" spans="1:15" ht="15" customHeight="1">
      <c r="A20" s="63"/>
      <c r="B20" s="7" t="s">
        <v>25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>
      <c r="A21" s="63"/>
      <c r="B21" s="8" t="s">
        <v>18</v>
      </c>
      <c r="C21" s="24">
        <f>SUM(C9,-C15)</f>
        <v>66387</v>
      </c>
      <c r="D21" s="24">
        <f aca="true" t="shared" si="2" ref="D21:J21">SUM(D9,-D15)</f>
        <v>165970</v>
      </c>
      <c r="E21" s="24">
        <f>SUM(E9,-E15)</f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>SUM(I9,-I15)</f>
        <v>0</v>
      </c>
      <c r="J21" s="24">
        <f t="shared" si="2"/>
        <v>0</v>
      </c>
      <c r="K21" s="21">
        <f>SUM(C21:J21)</f>
        <v>232357</v>
      </c>
      <c r="M21" s="48">
        <v>9</v>
      </c>
      <c r="N21" s="57"/>
      <c r="O21" s="49"/>
    </row>
    <row r="22" spans="1:15" ht="15" customHeight="1">
      <c r="A22" s="63"/>
      <c r="B22" s="10" t="s">
        <v>22</v>
      </c>
      <c r="C22" s="22">
        <f aca="true" t="shared" si="3" ref="C22:I22">SUM(C13,-C19)</f>
        <v>66387</v>
      </c>
      <c r="D22" s="22">
        <f>SUM(D13,-D19)</f>
        <v>165970</v>
      </c>
      <c r="E22" s="22">
        <f t="shared" si="3"/>
        <v>0</v>
      </c>
      <c r="F22" s="22">
        <f>SUM(F13,-F19)</f>
        <v>0</v>
      </c>
      <c r="G22" s="22">
        <f t="shared" si="3"/>
        <v>0</v>
      </c>
      <c r="H22" s="22">
        <f>SUM(H13,-H19)</f>
        <v>0</v>
      </c>
      <c r="I22" s="22">
        <f t="shared" si="3"/>
        <v>0</v>
      </c>
      <c r="J22" s="22">
        <f>SUM(J13,-J19)</f>
        <v>0</v>
      </c>
      <c r="K22" s="25">
        <f>SUM(C22:J22)</f>
        <v>232357</v>
      </c>
      <c r="M22" s="48">
        <v>9</v>
      </c>
      <c r="N22" s="57"/>
      <c r="O22" s="54"/>
    </row>
    <row r="23" spans="1:15" ht="15" customHeight="1">
      <c r="A23" s="63"/>
      <c r="M23" s="50">
        <v>9</v>
      </c>
      <c r="N23" s="57"/>
      <c r="O23" s="50">
        <v>9</v>
      </c>
    </row>
    <row r="24" spans="1:15" s="3" customFormat="1" ht="15" customHeight="1">
      <c r="A24" s="63"/>
      <c r="B24" s="2"/>
      <c r="C24" s="1"/>
      <c r="D24" s="1"/>
      <c r="E24" s="1"/>
      <c r="F24" s="1"/>
      <c r="G24" s="1"/>
      <c r="H24" s="1"/>
      <c r="I24" s="1"/>
      <c r="J24" s="1"/>
      <c r="K24"/>
      <c r="M24" s="48">
        <v>9</v>
      </c>
      <c r="N24" s="57"/>
      <c r="O24" s="48">
        <v>9</v>
      </c>
    </row>
    <row r="25" spans="1:15" ht="15" customHeight="1">
      <c r="A25" s="63"/>
      <c r="M25" s="50">
        <v>9</v>
      </c>
      <c r="N25" s="57"/>
      <c r="O25" s="50">
        <v>9</v>
      </c>
    </row>
    <row r="26" spans="1:15" ht="15" customHeight="1">
      <c r="A26" s="63"/>
      <c r="M26" s="48">
        <v>9</v>
      </c>
      <c r="N26" s="57"/>
      <c r="O26" s="48">
        <v>9</v>
      </c>
    </row>
    <row r="27" spans="1:15" ht="15" customHeight="1">
      <c r="A27" s="63"/>
      <c r="M27" s="50">
        <v>9</v>
      </c>
      <c r="N27" s="57"/>
      <c r="O27" s="50">
        <v>9</v>
      </c>
    </row>
    <row r="28" spans="1:15" ht="15" customHeight="1">
      <c r="A28" s="63"/>
      <c r="M28" s="48">
        <v>9</v>
      </c>
      <c r="N28" s="57"/>
      <c r="O28" s="48">
        <v>9</v>
      </c>
    </row>
    <row r="29" spans="1:15" ht="15" customHeight="1">
      <c r="A29" s="63"/>
      <c r="M29" s="48">
        <v>9</v>
      </c>
      <c r="N29" s="57"/>
      <c r="O29" s="48">
        <v>9</v>
      </c>
    </row>
    <row r="30" spans="1:15" ht="18" customHeight="1">
      <c r="A30" s="63"/>
      <c r="M30" s="51">
        <v>9</v>
      </c>
      <c r="N30" s="47"/>
      <c r="O30" s="51">
        <v>9</v>
      </c>
    </row>
    <row r="31" ht="15" customHeight="1">
      <c r="A31" s="63"/>
    </row>
    <row r="32" ht="15" customHeight="1">
      <c r="A32" s="63"/>
    </row>
    <row r="33" ht="15">
      <c r="A33" s="58"/>
    </row>
  </sheetData>
  <sheetProtection password="DE3E" sheet="1" objects="1" scenarios="1"/>
  <mergeCells count="10">
    <mergeCell ref="A1:A32"/>
    <mergeCell ref="O1:O6"/>
    <mergeCell ref="M1:M6"/>
    <mergeCell ref="B1:K1"/>
    <mergeCell ref="B2:K2"/>
    <mergeCell ref="B3:K3"/>
    <mergeCell ref="B5:B6"/>
    <mergeCell ref="C5:K5"/>
    <mergeCell ref="M19:M20"/>
    <mergeCell ref="O19:O20"/>
  </mergeCells>
  <printOptions/>
  <pageMargins left="0" right="0.2362204724409449" top="0.7480314960629921" bottom="0" header="0.31496062992125984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Sikulova, Andrea</dc:creator>
  <cp:keywords/>
  <dc:description/>
  <cp:lastModifiedBy>asikulova</cp:lastModifiedBy>
  <cp:lastPrinted>2014-11-07T15:00:52Z</cp:lastPrinted>
  <dcterms:created xsi:type="dcterms:W3CDTF">2011-11-04T12:05:36Z</dcterms:created>
  <dcterms:modified xsi:type="dcterms:W3CDTF">2014-12-11T10:23:38Z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0x01010D00FE7E355AA6FBC74B9F426ADBE00604EE</vt:lpwstr>
  </property>
  <property fmtid="{D5CDD505-2E9C-101B-9397-08002B2CF9AE}" pid="3" name="Client Issue">
    <vt:lpwstr/>
  </property>
  <property fmtid="{D5CDD505-2E9C-101B-9397-08002B2CF9AE}" pid="4" name="KPMGMW3Language">
    <vt:lpwstr>Slovak</vt:lpwstr>
  </property>
  <property fmtid="{D5CDD505-2E9C-101B-9397-08002B2CF9AE}" pid="5" name="KPMGMW3IndustrySectorSubSectorSelection">
    <vt:lpwstr/>
  </property>
  <property fmtid="{D5CDD505-2E9C-101B-9397-08002B2CF9AE}" pid="6" name="KPMGMW3FunctionSelection">
    <vt:lpwstr>;#Advisory;;;#Accounting Advisory Services;#;#</vt:lpwstr>
  </property>
  <property fmtid="{D5CDD505-2E9C-101B-9397-08002B2CF9AE}" pid="7" name="KPMGMW3DocumentType">
    <vt:lpwstr>KPMG Publications - External</vt:lpwstr>
  </property>
  <property fmtid="{D5CDD505-2E9C-101B-9397-08002B2CF9AE}" pid="8" name="CEE AAS Category">
    <vt:lpwstr/>
  </property>
  <property fmtid="{D5CDD505-2E9C-101B-9397-08002B2CF9AE}" pid="9" name="KPMGMW3Geography">
    <vt:lpwstr>;#Global;#</vt:lpwstr>
  </property>
  <property fmtid="{D5CDD505-2E9C-101B-9397-08002B2CF9AE}" pid="10" name="KPMGMW3SubService">
    <vt:lpwstr/>
  </property>
  <property fmtid="{D5CDD505-2E9C-101B-9397-08002B2CF9AE}" pid="11" name="KPMGMW3Service">
    <vt:lpwstr>Accounting Advisory Services</vt:lpwstr>
  </property>
  <property fmtid="{D5CDD505-2E9C-101B-9397-08002B2CF9AE}" pid="12" name="KPMGMW3Sector">
    <vt:lpwstr/>
  </property>
  <property fmtid="{D5CDD505-2E9C-101B-9397-08002B2CF9AE}" pid="13" name="KPMGMW3Function">
    <vt:lpwstr>Advisory;</vt:lpwstr>
  </property>
  <property fmtid="{D5CDD505-2E9C-101B-9397-08002B2CF9AE}" pid="14" name="KPMGMW3SubSector">
    <vt:lpwstr/>
  </property>
</Properties>
</file>