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 activeTab="4"/>
  </bookViews>
  <sheets>
    <sheet name="DNM_2013" sheetId="2" r:id="rId1"/>
    <sheet name="DNM_2012" sheetId="6" r:id="rId2"/>
    <sheet name="DHM_2013" sheetId="7" r:id="rId3"/>
    <sheet name="DHM_2012" sheetId="9" r:id="rId4"/>
    <sheet name="DFM_2013" sheetId="10" r:id="rId5"/>
    <sheet name="DFM_2012" sheetId="12" r:id="rId6"/>
  </sheets>
  <definedNames>
    <definedName name="_MailAutoSig" localSheetId="5">DFM_2012!$M$9</definedName>
  </definedNames>
  <calcPr calcId="125725"/>
</workbook>
</file>

<file path=xl/calcChain.xml><?xml version="1.0" encoding="utf-8"?>
<calcChain xmlns="http://schemas.openxmlformats.org/spreadsheetml/2006/main">
  <c r="E28" i="7"/>
  <c r="J19" i="12"/>
  <c r="J22" s="1"/>
  <c r="I19"/>
  <c r="H19"/>
  <c r="H22" s="1"/>
  <c r="G19"/>
  <c r="F19"/>
  <c r="F22" s="1"/>
  <c r="E19"/>
  <c r="E22" s="1"/>
  <c r="D19"/>
  <c r="C19"/>
  <c r="K18"/>
  <c r="J19" i="10"/>
  <c r="I19"/>
  <c r="H19"/>
  <c r="G19"/>
  <c r="F19"/>
  <c r="E19"/>
  <c r="D19"/>
  <c r="C19"/>
  <c r="K18"/>
  <c r="J25" i="9"/>
  <c r="I25"/>
  <c r="H25"/>
  <c r="G25"/>
  <c r="F25"/>
  <c r="E25"/>
  <c r="D25"/>
  <c r="C25"/>
  <c r="J19"/>
  <c r="I19"/>
  <c r="H19"/>
  <c r="G19"/>
  <c r="F19"/>
  <c r="E19"/>
  <c r="D19"/>
  <c r="D28" s="1"/>
  <c r="C19"/>
  <c r="K24"/>
  <c r="K18"/>
  <c r="J25" i="7"/>
  <c r="I25"/>
  <c r="H25"/>
  <c r="G25"/>
  <c r="F25"/>
  <c r="F28" s="1"/>
  <c r="E25"/>
  <c r="D25"/>
  <c r="C25"/>
  <c r="J19"/>
  <c r="J28" s="1"/>
  <c r="I19"/>
  <c r="H19"/>
  <c r="H28" s="1"/>
  <c r="G19"/>
  <c r="F19"/>
  <c r="E19"/>
  <c r="D19"/>
  <c r="C19"/>
  <c r="C28" s="1"/>
  <c r="K24"/>
  <c r="K18"/>
  <c r="I25" i="6"/>
  <c r="H25"/>
  <c r="G25"/>
  <c r="G28" s="1"/>
  <c r="F25"/>
  <c r="E25"/>
  <c r="D25"/>
  <c r="C25"/>
  <c r="I19"/>
  <c r="H19"/>
  <c r="H28" s="1"/>
  <c r="G19"/>
  <c r="F19"/>
  <c r="E19"/>
  <c r="D19"/>
  <c r="C19"/>
  <c r="J24"/>
  <c r="J18"/>
  <c r="I25" i="2"/>
  <c r="H25"/>
  <c r="G25"/>
  <c r="F25"/>
  <c r="E25"/>
  <c r="D25"/>
  <c r="C25"/>
  <c r="J24"/>
  <c r="I19"/>
  <c r="H19"/>
  <c r="G19"/>
  <c r="F19"/>
  <c r="E19"/>
  <c r="D19"/>
  <c r="C19"/>
  <c r="J18"/>
  <c r="I12" i="9"/>
  <c r="I13" s="1"/>
  <c r="E12"/>
  <c r="E13" s="1"/>
  <c r="I10"/>
  <c r="D22" i="12"/>
  <c r="I21"/>
  <c r="E21"/>
  <c r="C21"/>
  <c r="K21"/>
  <c r="K16"/>
  <c r="K10"/>
  <c r="K13"/>
  <c r="H13"/>
  <c r="E13"/>
  <c r="C13"/>
  <c r="F28" i="9"/>
  <c r="G27"/>
  <c r="E27"/>
  <c r="K27"/>
  <c r="K21"/>
  <c r="K16"/>
  <c r="K9"/>
  <c r="J13"/>
  <c r="G13"/>
  <c r="C13"/>
  <c r="C27" i="7"/>
  <c r="F27"/>
  <c r="K17"/>
  <c r="K9"/>
  <c r="K13"/>
  <c r="J13"/>
  <c r="G13"/>
  <c r="E13"/>
  <c r="C13"/>
  <c r="F27" i="6"/>
  <c r="D27"/>
  <c r="C27"/>
  <c r="J27"/>
  <c r="J22"/>
  <c r="J16"/>
  <c r="J10"/>
  <c r="J13"/>
  <c r="G13"/>
  <c r="D13"/>
  <c r="C13"/>
  <c r="J21" i="10"/>
  <c r="I21"/>
  <c r="H21"/>
  <c r="G21"/>
  <c r="F21"/>
  <c r="E21"/>
  <c r="D21"/>
  <c r="C21"/>
  <c r="J21" i="12"/>
  <c r="H21"/>
  <c r="G21"/>
  <c r="F21"/>
  <c r="D21"/>
  <c r="K17"/>
  <c r="K15"/>
  <c r="J13"/>
  <c r="I13"/>
  <c r="I22" s="1"/>
  <c r="G13"/>
  <c r="F13"/>
  <c r="D13"/>
  <c r="K12"/>
  <c r="K11"/>
  <c r="K9"/>
  <c r="K17" i="10"/>
  <c r="K16"/>
  <c r="K15"/>
  <c r="J13"/>
  <c r="I13"/>
  <c r="H13"/>
  <c r="G13"/>
  <c r="F13"/>
  <c r="E13"/>
  <c r="D13"/>
  <c r="C13"/>
  <c r="K12"/>
  <c r="K11"/>
  <c r="K10"/>
  <c r="K9"/>
  <c r="J27" i="9"/>
  <c r="I27"/>
  <c r="H27"/>
  <c r="F27"/>
  <c r="D27"/>
  <c r="C27"/>
  <c r="K23"/>
  <c r="K22"/>
  <c r="K17"/>
  <c r="K15"/>
  <c r="H13"/>
  <c r="F13"/>
  <c r="D13"/>
  <c r="K11"/>
  <c r="K10"/>
  <c r="J27" i="7"/>
  <c r="K23"/>
  <c r="K22"/>
  <c r="K21"/>
  <c r="K16"/>
  <c r="K15"/>
  <c r="K12"/>
  <c r="K11"/>
  <c r="K10"/>
  <c r="I27"/>
  <c r="H27"/>
  <c r="G27"/>
  <c r="E27"/>
  <c r="D27"/>
  <c r="I13"/>
  <c r="H13"/>
  <c r="F13"/>
  <c r="D13"/>
  <c r="J23" i="6"/>
  <c r="J21"/>
  <c r="J17"/>
  <c r="J15"/>
  <c r="I13"/>
  <c r="H13"/>
  <c r="F13"/>
  <c r="E13"/>
  <c r="I13" i="2"/>
  <c r="H13"/>
  <c r="G13"/>
  <c r="F13"/>
  <c r="E13"/>
  <c r="D13"/>
  <c r="C13"/>
  <c r="J12" i="6"/>
  <c r="J11"/>
  <c r="J9"/>
  <c r="I27"/>
  <c r="H27"/>
  <c r="G27"/>
  <c r="E27"/>
  <c r="I28"/>
  <c r="J23" i="2"/>
  <c r="J22"/>
  <c r="J21"/>
  <c r="I27"/>
  <c r="H27"/>
  <c r="G27"/>
  <c r="F27"/>
  <c r="E27"/>
  <c r="D27"/>
  <c r="C27"/>
  <c r="J17"/>
  <c r="J16"/>
  <c r="J15"/>
  <c r="J12"/>
  <c r="J11"/>
  <c r="J10"/>
  <c r="J9"/>
  <c r="H28"/>
  <c r="F28" l="1"/>
  <c r="J13"/>
  <c r="D28"/>
  <c r="G22" i="12"/>
  <c r="K19"/>
  <c r="J28" i="9"/>
  <c r="I28"/>
  <c r="K25" i="7"/>
  <c r="J25" i="6"/>
  <c r="E28"/>
  <c r="J19"/>
  <c r="C28"/>
  <c r="J25" i="2"/>
  <c r="K12" i="9"/>
  <c r="K13"/>
  <c r="F22" i="10"/>
  <c r="H22"/>
  <c r="J22"/>
  <c r="G22"/>
  <c r="I22"/>
  <c r="C22"/>
  <c r="E22"/>
  <c r="C22" i="12"/>
  <c r="K22" s="1"/>
  <c r="K19" i="10"/>
  <c r="D22"/>
  <c r="K13"/>
  <c r="K21"/>
  <c r="K25" i="9"/>
  <c r="H28"/>
  <c r="C28"/>
  <c r="E28"/>
  <c r="G28"/>
  <c r="K19"/>
  <c r="K19" i="7"/>
  <c r="K27"/>
  <c r="I28"/>
  <c r="D28"/>
  <c r="G28"/>
  <c r="D28" i="6"/>
  <c r="F28"/>
  <c r="C28" i="2"/>
  <c r="E28"/>
  <c r="G28"/>
  <c r="I28"/>
  <c r="J27"/>
  <c r="J19"/>
  <c r="K28" i="7" l="1"/>
  <c r="J28" i="6"/>
  <c r="K28" i="9"/>
  <c r="K22" i="10"/>
  <c r="J28" i="2"/>
</calcChain>
</file>

<file path=xl/sharedStrings.xml><?xml version="1.0" encoding="utf-8"?>
<sst xmlns="http://schemas.openxmlformats.org/spreadsheetml/2006/main" count="260" uniqueCount="55">
  <si>
    <t>Dlhodobý nehmotný majetok</t>
  </si>
  <si>
    <t>Bežné účtovné obdobie</t>
  </si>
  <si>
    <t>Softvér</t>
  </si>
  <si>
    <t>Goodwill</t>
  </si>
  <si>
    <t>Spolu</t>
  </si>
  <si>
    <t>Prvotné ocenenie</t>
  </si>
  <si>
    <t>Prírastky</t>
  </si>
  <si>
    <t>Úbytky</t>
  </si>
  <si>
    <t>Presuny</t>
  </si>
  <si>
    <t>Oprávky</t>
  </si>
  <si>
    <t>Opravné položky</t>
  </si>
  <si>
    <t>Aktivované náklady na vývoj</t>
  </si>
  <si>
    <t>Oceniteľné práva</t>
  </si>
  <si>
    <t>Stav na začiatku účtovného obdobia</t>
  </si>
  <si>
    <t>Stav na konci účtovného obdobia</t>
  </si>
  <si>
    <t>Zostatková hodnota</t>
  </si>
  <si>
    <t>ABC Slovenská výroba, spol. s r. o.</t>
  </si>
  <si>
    <t>Bezprostredne predchádzajúce účtovné obdobie</t>
  </si>
  <si>
    <t>Pozemky</t>
  </si>
  <si>
    <t>Stavby</t>
  </si>
  <si>
    <t>Samostatné hnuteľné veci a súbory hnuteľných vecí</t>
  </si>
  <si>
    <t>Ostatný dlhodobý hmotný majetok</t>
  </si>
  <si>
    <t>Obstarávaný dlhodobý hmotný majetok</t>
  </si>
  <si>
    <t>Poskytnuté preddavky na dlhodobý hmotný majetok</t>
  </si>
  <si>
    <t>Pestovateľské celky trvalých porastov</t>
  </si>
  <si>
    <t>Základné stádo a ťažné zvieratá</t>
  </si>
  <si>
    <t>Dlhodobý hmotný majetok</t>
  </si>
  <si>
    <t>Ostatný dlhodobý nehmotný majetok</t>
  </si>
  <si>
    <t>Obstarávaný dlhodobý nehmotný majetok</t>
  </si>
  <si>
    <t>Poskytnuté preddavky na dlhodobý nehmotný majetok</t>
  </si>
  <si>
    <t>Dlhodobý finančný majetok</t>
  </si>
  <si>
    <t>Podielové cenné papiere a podiely v dcérskej účtovnej jednotke</t>
  </si>
  <si>
    <t>Podielové cenné papiere a podiely v spoločnosti s podstatným vplyvom</t>
  </si>
  <si>
    <t>Ostatné dlhodobé cenné papiere a podiely</t>
  </si>
  <si>
    <t>Ostatný dlhodobý finančný majetok</t>
  </si>
  <si>
    <t>Pôžičky s dobou splatnosti najviac jeden rok</t>
  </si>
  <si>
    <t>Obstarávaný dlhodobý finančný majetok</t>
  </si>
  <si>
    <t>Poskytnuté preddavky na dlhodobý finančný majetok</t>
  </si>
  <si>
    <t>d</t>
  </si>
  <si>
    <t>a</t>
  </si>
  <si>
    <t>b</t>
  </si>
  <si>
    <t>c</t>
  </si>
  <si>
    <t>e</t>
  </si>
  <si>
    <t>f</t>
  </si>
  <si>
    <t>g</t>
  </si>
  <si>
    <t>h</t>
  </si>
  <si>
    <t>i</t>
  </si>
  <si>
    <t>Prehľad o pohybe dlhodobého hmotného majetku</t>
  </si>
  <si>
    <t>Prehľad o pohybe dlhodobého finančného majetku</t>
  </si>
  <si>
    <t>j</t>
  </si>
  <si>
    <t>Pôžičky účtovnej jednotke v konsolidovanom celku</t>
  </si>
  <si>
    <t>Účtovná hodnota</t>
  </si>
  <si>
    <t>Prehľad o pohybe dlhodobého nehmotného majetku</t>
  </si>
  <si>
    <t>Poznámky Úč POD 3 - 04</t>
  </si>
  <si>
    <t>DIČ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</si>
</sst>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_ ;\-#,##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14" fontId="5" fillId="2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3" fillId="2" borderId="1" xfId="0" applyFont="1" applyFill="1" applyBorder="1" applyAlignment="1"/>
    <xf numFmtId="0" fontId="0" fillId="2" borderId="2" xfId="0" applyFill="1" applyBorder="1"/>
    <xf numFmtId="0" fontId="0" fillId="2" borderId="1" xfId="0" applyFill="1" applyBorder="1"/>
    <xf numFmtId="164" fontId="0" fillId="0" borderId="0" xfId="0" applyNumberFormat="1"/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textRotation="180"/>
    </xf>
    <xf numFmtId="0" fontId="7" fillId="0" borderId="0" xfId="0" applyFont="1" applyAlignment="1">
      <alignment horizontal="center" textRotation="180"/>
    </xf>
    <xf numFmtId="0" fontId="3" fillId="2" borderId="0" xfId="0" applyFont="1" applyFill="1" applyBorder="1" applyAlignment="1"/>
    <xf numFmtId="164" fontId="2" fillId="2" borderId="0" xfId="1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164" fontId="2" fillId="2" borderId="0" xfId="1" applyNumberFormat="1" applyFont="1" applyFill="1" applyAlignment="1" applyProtection="1">
      <alignment horizontal="right" vertical="center" wrapText="1"/>
      <protection locked="0"/>
    </xf>
    <xf numFmtId="3" fontId="2" fillId="2" borderId="0" xfId="1" applyNumberFormat="1" applyFont="1" applyFill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3" fontId="0" fillId="2" borderId="2" xfId="0" applyNumberFormat="1" applyFill="1" applyBorder="1" applyAlignment="1">
      <alignment vertical="center"/>
    </xf>
    <xf numFmtId="0" fontId="8" fillId="0" borderId="4" xfId="0" applyFont="1" applyBorder="1" applyAlignment="1" applyProtection="1">
      <alignment textRotation="180"/>
      <protection locked="0"/>
    </xf>
    <xf numFmtId="0" fontId="8" fillId="0" borderId="5" xfId="0" applyFont="1" applyBorder="1" applyAlignment="1" applyProtection="1">
      <alignment textRotation="180"/>
      <protection locked="0"/>
    </xf>
    <xf numFmtId="0" fontId="8" fillId="0" borderId="4" xfId="0" applyFont="1" applyBorder="1" applyAlignment="1" applyProtection="1">
      <alignment vertical="center" textRotation="180"/>
      <protection locked="0"/>
    </xf>
    <xf numFmtId="0" fontId="8" fillId="0" borderId="6" xfId="0" applyFont="1" applyBorder="1" applyAlignment="1" applyProtection="1">
      <alignment textRotation="180"/>
      <protection locked="0"/>
    </xf>
    <xf numFmtId="0" fontId="8" fillId="0" borderId="0" xfId="0" applyFont="1" applyAlignment="1">
      <alignment textRotation="180"/>
    </xf>
    <xf numFmtId="0" fontId="0" fillId="0" borderId="0" xfId="0" applyAlignment="1"/>
    <xf numFmtId="0" fontId="8" fillId="0" borderId="0" xfId="0" applyFont="1" applyAlignment="1">
      <alignment vertical="top" textRotation="180"/>
    </xf>
    <xf numFmtId="0" fontId="0" fillId="0" borderId="0" xfId="0" applyAlignment="1">
      <alignment vertical="top"/>
    </xf>
    <xf numFmtId="0" fontId="7" fillId="0" borderId="0" xfId="0" applyFont="1" applyAlignment="1" applyProtection="1">
      <alignment horizontal="center" textRotation="180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14" fontId="5" fillId="3" borderId="0" xfId="0" applyNumberFormat="1" applyFont="1" applyFill="1" applyAlignment="1" applyProtection="1">
      <alignment horizontal="center" wrapText="1"/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6" zoomScaleNormal="100" workbookViewId="0">
      <selection activeCell="L23" sqref="L23"/>
    </sheetView>
  </sheetViews>
  <sheetFormatPr defaultRowHeight="15"/>
  <cols>
    <col min="1" max="1" width="10.28515625" customWidth="1"/>
    <col min="2" max="2" width="28.42578125" style="2" customWidth="1"/>
    <col min="3" max="10" width="10.7109375" style="1" customWidth="1"/>
    <col min="12" max="12" width="3.28515625" customWidth="1"/>
  </cols>
  <sheetData>
    <row r="1" spans="1:12" ht="15" customHeight="1">
      <c r="A1" s="49">
        <v>16</v>
      </c>
      <c r="B1" s="53" t="s">
        <v>16</v>
      </c>
      <c r="C1" s="53"/>
      <c r="D1" s="53"/>
      <c r="E1" s="53"/>
      <c r="F1" s="53"/>
      <c r="G1" s="53"/>
      <c r="H1" s="53"/>
      <c r="I1" s="53"/>
      <c r="J1" s="53"/>
      <c r="L1" s="47" t="s">
        <v>53</v>
      </c>
    </row>
    <row r="2" spans="1:12">
      <c r="A2" s="49"/>
      <c r="B2" s="54" t="s">
        <v>52</v>
      </c>
      <c r="C2" s="54"/>
      <c r="D2" s="54"/>
      <c r="E2" s="54"/>
      <c r="F2" s="54"/>
      <c r="G2" s="54"/>
      <c r="H2" s="54"/>
      <c r="I2" s="54"/>
      <c r="J2" s="54"/>
      <c r="L2" s="48"/>
    </row>
    <row r="3" spans="1:12" ht="15" customHeight="1">
      <c r="A3" s="49"/>
      <c r="B3" s="55">
        <v>41639</v>
      </c>
      <c r="C3" s="55"/>
      <c r="D3" s="55"/>
      <c r="E3" s="55"/>
      <c r="F3" s="55"/>
      <c r="G3" s="55"/>
      <c r="H3" s="55"/>
      <c r="I3" s="55"/>
      <c r="J3" s="55"/>
      <c r="L3" s="48"/>
    </row>
    <row r="4" spans="1:12">
      <c r="A4" s="49"/>
      <c r="B4" s="12"/>
      <c r="C4" s="4"/>
      <c r="D4" s="4"/>
      <c r="E4" s="4"/>
      <c r="F4" s="4"/>
      <c r="G4" s="4"/>
      <c r="H4" s="4"/>
      <c r="I4" s="4"/>
      <c r="J4" s="4"/>
      <c r="L4" s="48"/>
    </row>
    <row r="5" spans="1:12">
      <c r="A5" s="49"/>
      <c r="B5" s="51" t="s">
        <v>0</v>
      </c>
      <c r="C5" s="50" t="s">
        <v>1</v>
      </c>
      <c r="D5" s="50"/>
      <c r="E5" s="50"/>
      <c r="F5" s="50"/>
      <c r="G5" s="50"/>
      <c r="H5" s="50"/>
      <c r="I5" s="50"/>
      <c r="J5" s="50"/>
      <c r="L5" s="48"/>
    </row>
    <row r="6" spans="1:12" ht="60">
      <c r="A6" s="49"/>
      <c r="B6" s="52"/>
      <c r="C6" s="23" t="s">
        <v>11</v>
      </c>
      <c r="D6" s="23" t="s">
        <v>2</v>
      </c>
      <c r="E6" s="23" t="s">
        <v>12</v>
      </c>
      <c r="F6" s="23" t="s">
        <v>3</v>
      </c>
      <c r="G6" s="23" t="s">
        <v>27</v>
      </c>
      <c r="H6" s="23" t="s">
        <v>28</v>
      </c>
      <c r="I6" s="23" t="s">
        <v>29</v>
      </c>
      <c r="J6" s="24" t="s">
        <v>4</v>
      </c>
      <c r="L6" s="48"/>
    </row>
    <row r="7" spans="1:12">
      <c r="A7" s="49"/>
      <c r="B7" s="22" t="s">
        <v>39</v>
      </c>
      <c r="C7" s="5" t="s">
        <v>40</v>
      </c>
      <c r="D7" s="5" t="s">
        <v>41</v>
      </c>
      <c r="E7" s="5" t="s">
        <v>38</v>
      </c>
      <c r="F7" s="5" t="s">
        <v>42</v>
      </c>
      <c r="G7" s="5" t="s">
        <v>43</v>
      </c>
      <c r="H7" s="5" t="s">
        <v>44</v>
      </c>
      <c r="I7" s="5" t="s">
        <v>45</v>
      </c>
      <c r="J7" s="6" t="s">
        <v>46</v>
      </c>
    </row>
    <row r="8" spans="1:12" ht="22.5" customHeight="1">
      <c r="A8" s="49"/>
      <c r="B8" s="13" t="s">
        <v>5</v>
      </c>
      <c r="C8" s="7"/>
      <c r="D8" s="7"/>
      <c r="E8" s="7"/>
      <c r="F8" s="7"/>
      <c r="G8" s="7"/>
      <c r="H8" s="7"/>
      <c r="I8" s="7"/>
      <c r="J8" s="7"/>
    </row>
    <row r="9" spans="1:12">
      <c r="A9" s="49"/>
      <c r="B9" s="14" t="s">
        <v>13</v>
      </c>
      <c r="C9" s="31">
        <v>165970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9">
        <f>SUM(C9:I9)</f>
        <v>165970</v>
      </c>
    </row>
    <row r="10" spans="1:12">
      <c r="A10" s="49"/>
      <c r="B10" s="15" t="s">
        <v>6</v>
      </c>
      <c r="C10" s="31">
        <v>0</v>
      </c>
      <c r="D10" s="31">
        <v>44779</v>
      </c>
      <c r="E10" s="31">
        <v>497908</v>
      </c>
      <c r="F10" s="31">
        <v>0</v>
      </c>
      <c r="G10" s="31">
        <v>498</v>
      </c>
      <c r="H10" s="31">
        <v>0</v>
      </c>
      <c r="I10" s="31">
        <v>0</v>
      </c>
      <c r="J10" s="9">
        <f t="shared" ref="J10:J19" si="0">SUM(C10:I10)</f>
        <v>543185</v>
      </c>
    </row>
    <row r="11" spans="1:12">
      <c r="A11" s="49"/>
      <c r="B11" s="15" t="s">
        <v>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9">
        <f t="shared" si="0"/>
        <v>0</v>
      </c>
    </row>
    <row r="12" spans="1:12">
      <c r="A12" s="49"/>
      <c r="B12" s="15" t="s">
        <v>8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9">
        <f t="shared" si="0"/>
        <v>0</v>
      </c>
    </row>
    <row r="13" spans="1:12">
      <c r="A13" s="49"/>
      <c r="B13" s="16" t="s">
        <v>14</v>
      </c>
      <c r="C13" s="10">
        <f>SUM(C9,C10,-C11,C12)</f>
        <v>165970</v>
      </c>
      <c r="D13" s="10">
        <f t="shared" ref="D13:I13" si="1">SUM(D9,D10,-D11,D12)</f>
        <v>44779</v>
      </c>
      <c r="E13" s="10">
        <f t="shared" si="1"/>
        <v>497908</v>
      </c>
      <c r="F13" s="10">
        <f t="shared" si="1"/>
        <v>0</v>
      </c>
      <c r="G13" s="10">
        <f t="shared" si="1"/>
        <v>498</v>
      </c>
      <c r="H13" s="10">
        <f t="shared" si="1"/>
        <v>0</v>
      </c>
      <c r="I13" s="10">
        <f t="shared" si="1"/>
        <v>0</v>
      </c>
      <c r="J13" s="11">
        <f t="shared" si="0"/>
        <v>709155</v>
      </c>
    </row>
    <row r="14" spans="1:12" s="3" customFormat="1" ht="22.5" customHeight="1">
      <c r="A14" s="49"/>
      <c r="B14" s="13" t="s">
        <v>9</v>
      </c>
      <c r="C14" s="7"/>
      <c r="D14" s="7"/>
      <c r="E14" s="7"/>
      <c r="F14" s="7"/>
      <c r="G14" s="7"/>
      <c r="H14" s="7"/>
      <c r="I14" s="7"/>
      <c r="J14" s="7"/>
    </row>
    <row r="15" spans="1:12">
      <c r="A15" s="49"/>
      <c r="B15" s="14" t="s">
        <v>13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9">
        <f t="shared" si="0"/>
        <v>0</v>
      </c>
    </row>
    <row r="16" spans="1:12">
      <c r="A16" s="49"/>
      <c r="B16" s="15" t="s">
        <v>6</v>
      </c>
      <c r="C16" s="31">
        <v>33194</v>
      </c>
      <c r="D16" s="31">
        <v>3585</v>
      </c>
      <c r="E16" s="31">
        <v>99582</v>
      </c>
      <c r="F16" s="31">
        <v>0</v>
      </c>
      <c r="G16" s="31">
        <v>498</v>
      </c>
      <c r="H16" s="31">
        <v>0</v>
      </c>
      <c r="I16" s="31">
        <v>0</v>
      </c>
      <c r="J16" s="9">
        <f t="shared" si="0"/>
        <v>136859</v>
      </c>
    </row>
    <row r="17" spans="1:12">
      <c r="A17" s="49"/>
      <c r="B17" s="15" t="s">
        <v>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9">
        <f t="shared" si="0"/>
        <v>0</v>
      </c>
    </row>
    <row r="18" spans="1:12">
      <c r="A18" s="49"/>
      <c r="B18" s="15" t="s">
        <v>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9">
        <f t="shared" si="0"/>
        <v>0</v>
      </c>
    </row>
    <row r="19" spans="1:12" ht="15" customHeight="1">
      <c r="A19" s="49"/>
      <c r="B19" s="16" t="s">
        <v>14</v>
      </c>
      <c r="C19" s="10">
        <f t="shared" ref="C19:I19" si="2">SUM(C15,C16,-C17,C18)</f>
        <v>33194</v>
      </c>
      <c r="D19" s="10">
        <f t="shared" si="2"/>
        <v>3585</v>
      </c>
      <c r="E19" s="10">
        <f t="shared" si="2"/>
        <v>99582</v>
      </c>
      <c r="F19" s="10">
        <f t="shared" si="2"/>
        <v>0</v>
      </c>
      <c r="G19" s="10">
        <f t="shared" si="2"/>
        <v>498</v>
      </c>
      <c r="H19" s="10">
        <f t="shared" si="2"/>
        <v>0</v>
      </c>
      <c r="I19" s="10">
        <f t="shared" si="2"/>
        <v>0</v>
      </c>
      <c r="J19" s="11">
        <f t="shared" si="0"/>
        <v>136859</v>
      </c>
      <c r="L19" s="45" t="s">
        <v>54</v>
      </c>
    </row>
    <row r="20" spans="1:12" s="3" customFormat="1" ht="22.5" customHeight="1">
      <c r="A20" s="49"/>
      <c r="B20" s="13" t="s">
        <v>10</v>
      </c>
      <c r="C20" s="7"/>
      <c r="D20" s="7"/>
      <c r="E20" s="7"/>
      <c r="F20" s="7"/>
      <c r="G20" s="7"/>
      <c r="H20" s="7"/>
      <c r="I20" s="7"/>
      <c r="J20" s="7"/>
      <c r="L20" s="46"/>
    </row>
    <row r="21" spans="1:12">
      <c r="A21" s="49"/>
      <c r="B21" s="14" t="s">
        <v>13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9">
        <f t="shared" ref="J21:J25" si="3">SUM(C21:I21)</f>
        <v>0</v>
      </c>
      <c r="L21" s="41">
        <v>9</v>
      </c>
    </row>
    <row r="22" spans="1:12">
      <c r="A22" s="49"/>
      <c r="B22" s="15" t="s">
        <v>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9">
        <f t="shared" si="3"/>
        <v>0</v>
      </c>
      <c r="L22" s="41">
        <v>9</v>
      </c>
    </row>
    <row r="23" spans="1:12" ht="15" customHeight="1">
      <c r="A23" s="49"/>
      <c r="B23" s="15" t="s">
        <v>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9">
        <f t="shared" si="3"/>
        <v>0</v>
      </c>
      <c r="L23" s="42">
        <v>9</v>
      </c>
    </row>
    <row r="24" spans="1:12">
      <c r="A24" s="49"/>
      <c r="B24" s="15" t="s">
        <v>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9">
        <f t="shared" si="3"/>
        <v>0</v>
      </c>
      <c r="L24" s="41">
        <v>9</v>
      </c>
    </row>
    <row r="25" spans="1:12">
      <c r="A25" s="49"/>
      <c r="B25" s="16" t="s">
        <v>14</v>
      </c>
      <c r="C25" s="10">
        <f t="shared" ref="C25:I25" si="4">SUM(C21,C22,-C23,C24)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  <c r="H25" s="10">
        <f t="shared" si="4"/>
        <v>0</v>
      </c>
      <c r="I25" s="10">
        <f t="shared" si="4"/>
        <v>0</v>
      </c>
      <c r="J25" s="11">
        <f t="shared" si="3"/>
        <v>0</v>
      </c>
      <c r="L25" s="42">
        <v>9</v>
      </c>
    </row>
    <row r="26" spans="1:12" s="3" customFormat="1" ht="22.5" customHeight="1">
      <c r="A26" s="49"/>
      <c r="B26" s="13" t="s">
        <v>15</v>
      </c>
      <c r="C26" s="7"/>
      <c r="D26" s="7"/>
      <c r="E26" s="7"/>
      <c r="F26" s="7"/>
      <c r="G26" s="7"/>
      <c r="H26" s="7"/>
      <c r="I26" s="7"/>
      <c r="J26" s="7"/>
      <c r="L26" s="43">
        <v>9</v>
      </c>
    </row>
    <row r="27" spans="1:12">
      <c r="A27" s="49"/>
      <c r="B27" s="14" t="s">
        <v>13</v>
      </c>
      <c r="C27" s="8">
        <f t="shared" ref="C27:I27" si="5">SUM(C9,-C15,-C21)</f>
        <v>165970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9">
        <f>SUM(C27:I27)</f>
        <v>165970</v>
      </c>
      <c r="L27" s="42">
        <v>9</v>
      </c>
    </row>
    <row r="28" spans="1:12">
      <c r="A28" s="49"/>
      <c r="B28" s="16" t="s">
        <v>14</v>
      </c>
      <c r="C28" s="10">
        <f t="shared" ref="C28:I28" si="6">SUM(C13,-C19,-C25)</f>
        <v>132776</v>
      </c>
      <c r="D28" s="10">
        <f t="shared" si="6"/>
        <v>41194</v>
      </c>
      <c r="E28" s="10">
        <f t="shared" si="6"/>
        <v>398326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1">
        <f>SUM(C28:I28)</f>
        <v>572296</v>
      </c>
      <c r="L28" s="41">
        <v>9</v>
      </c>
    </row>
    <row r="29" spans="1:12">
      <c r="A29" s="49"/>
      <c r="L29" s="41">
        <v>9</v>
      </c>
    </row>
    <row r="30" spans="1:12" ht="11.25" customHeight="1">
      <c r="A30" s="49"/>
      <c r="B30" s="25"/>
      <c r="L30" s="44">
        <v>9</v>
      </c>
    </row>
    <row r="31" spans="1:12">
      <c r="A31" s="49"/>
    </row>
    <row r="32" spans="1:12" ht="13.5" customHeight="1">
      <c r="A32" s="26"/>
    </row>
  </sheetData>
  <sheetProtection password="DDBE" sheet="1" objects="1" scenarios="1"/>
  <mergeCells count="8">
    <mergeCell ref="L19:L20"/>
    <mergeCell ref="L1:L6"/>
    <mergeCell ref="A1:A31"/>
    <mergeCell ref="C5:J5"/>
    <mergeCell ref="B5:B6"/>
    <mergeCell ref="B1:J1"/>
    <mergeCell ref="B2:J2"/>
    <mergeCell ref="B3:J3"/>
  </mergeCells>
  <pageMargins left="0" right="0.23622047244094491" top="0.74803149606299213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opLeftCell="A7" zoomScaleNormal="100" workbookViewId="0">
      <selection activeCell="F28" sqref="F28"/>
    </sheetView>
  </sheetViews>
  <sheetFormatPr defaultRowHeight="15"/>
  <cols>
    <col min="1" max="1" width="9.5703125" customWidth="1"/>
    <col min="2" max="2" width="28.42578125" style="2" customWidth="1"/>
    <col min="3" max="10" width="10.7109375" style="1" customWidth="1"/>
    <col min="12" max="12" width="3.140625" customWidth="1"/>
  </cols>
  <sheetData>
    <row r="1" spans="1:12" ht="15" customHeight="1">
      <c r="A1" s="49">
        <v>17</v>
      </c>
      <c r="B1" s="53" t="s">
        <v>16</v>
      </c>
      <c r="C1" s="53"/>
      <c r="D1" s="53"/>
      <c r="E1" s="53"/>
      <c r="F1" s="53"/>
      <c r="G1" s="53"/>
      <c r="H1" s="53"/>
      <c r="I1" s="53"/>
      <c r="J1" s="53"/>
      <c r="L1" s="47" t="s">
        <v>53</v>
      </c>
    </row>
    <row r="2" spans="1:12">
      <c r="A2" s="49"/>
      <c r="B2" s="54" t="s">
        <v>52</v>
      </c>
      <c r="C2" s="54"/>
      <c r="D2" s="54"/>
      <c r="E2" s="54"/>
      <c r="F2" s="54"/>
      <c r="G2" s="54"/>
      <c r="H2" s="54"/>
      <c r="I2" s="54"/>
      <c r="J2" s="54"/>
      <c r="L2" s="48"/>
    </row>
    <row r="3" spans="1:12">
      <c r="A3" s="49"/>
      <c r="B3" s="55">
        <v>41274</v>
      </c>
      <c r="C3" s="55"/>
      <c r="D3" s="55"/>
      <c r="E3" s="55"/>
      <c r="F3" s="55"/>
      <c r="G3" s="55"/>
      <c r="H3" s="55"/>
      <c r="I3" s="55"/>
      <c r="J3" s="55"/>
      <c r="L3" s="48"/>
    </row>
    <row r="4" spans="1:12">
      <c r="A4" s="49"/>
      <c r="B4" s="12"/>
      <c r="C4" s="4"/>
      <c r="D4" s="4"/>
      <c r="E4" s="4"/>
      <c r="F4" s="4"/>
      <c r="G4" s="4"/>
      <c r="H4" s="4"/>
      <c r="I4" s="4"/>
      <c r="J4" s="4"/>
      <c r="L4" s="48"/>
    </row>
    <row r="5" spans="1:12">
      <c r="A5" s="49"/>
      <c r="B5" s="51" t="s">
        <v>0</v>
      </c>
      <c r="C5" s="50" t="s">
        <v>17</v>
      </c>
      <c r="D5" s="50"/>
      <c r="E5" s="50"/>
      <c r="F5" s="50"/>
      <c r="G5" s="50"/>
      <c r="H5" s="50"/>
      <c r="I5" s="50"/>
      <c r="J5" s="50"/>
      <c r="L5" s="48"/>
    </row>
    <row r="6" spans="1:12" ht="60">
      <c r="A6" s="49"/>
      <c r="B6" s="52"/>
      <c r="C6" s="23" t="s">
        <v>11</v>
      </c>
      <c r="D6" s="23" t="s">
        <v>2</v>
      </c>
      <c r="E6" s="23" t="s">
        <v>12</v>
      </c>
      <c r="F6" s="23" t="s">
        <v>3</v>
      </c>
      <c r="G6" s="23" t="s">
        <v>27</v>
      </c>
      <c r="H6" s="23" t="s">
        <v>28</v>
      </c>
      <c r="I6" s="23" t="s">
        <v>29</v>
      </c>
      <c r="J6" s="24" t="s">
        <v>4</v>
      </c>
      <c r="L6" s="48"/>
    </row>
    <row r="7" spans="1:12">
      <c r="A7" s="49"/>
      <c r="B7" s="22" t="s">
        <v>39</v>
      </c>
      <c r="C7" s="5" t="s">
        <v>40</v>
      </c>
      <c r="D7" s="5" t="s">
        <v>41</v>
      </c>
      <c r="E7" s="5" t="s">
        <v>38</v>
      </c>
      <c r="F7" s="5" t="s">
        <v>42</v>
      </c>
      <c r="G7" s="5" t="s">
        <v>43</v>
      </c>
      <c r="H7" s="5" t="s">
        <v>44</v>
      </c>
      <c r="I7" s="5" t="s">
        <v>45</v>
      </c>
      <c r="J7" s="6" t="s">
        <v>46</v>
      </c>
    </row>
    <row r="8" spans="1:12" ht="22.5" customHeight="1">
      <c r="A8" s="49"/>
      <c r="B8" s="13" t="s">
        <v>5</v>
      </c>
      <c r="C8" s="7"/>
      <c r="D8" s="7"/>
      <c r="E8" s="7"/>
      <c r="F8" s="7"/>
      <c r="G8" s="7"/>
      <c r="H8" s="7"/>
      <c r="I8" s="7"/>
      <c r="J8" s="7"/>
    </row>
    <row r="9" spans="1:12">
      <c r="A9" s="49"/>
      <c r="B9" s="14" t="s">
        <v>13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3">
        <f>SUM(C9:I9)</f>
        <v>0</v>
      </c>
    </row>
    <row r="10" spans="1:12">
      <c r="A10" s="49"/>
      <c r="B10" s="15" t="s">
        <v>6</v>
      </c>
      <c r="C10" s="32">
        <v>165970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3">
        <f>SUM(C10:I10)</f>
        <v>165970</v>
      </c>
    </row>
    <row r="11" spans="1:12">
      <c r="A11" s="49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3">
        <f>SUM(C11:I11)</f>
        <v>0</v>
      </c>
    </row>
    <row r="12" spans="1:12">
      <c r="A12" s="49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3">
        <f>SUM(C12:I12)</f>
        <v>0</v>
      </c>
    </row>
    <row r="13" spans="1:12">
      <c r="A13" s="49"/>
      <c r="B13" s="16" t="s">
        <v>14</v>
      </c>
      <c r="C13" s="34">
        <f>SUM(C9,C10,-C11,C12)</f>
        <v>165970</v>
      </c>
      <c r="D13" s="35">
        <f>SUM(D9,D10,-D11,D12)</f>
        <v>0</v>
      </c>
      <c r="E13" s="35">
        <f t="shared" ref="E13:I13" si="0">SUM(E9,E10,-E11,E12)</f>
        <v>0</v>
      </c>
      <c r="F13" s="35">
        <f t="shared" si="0"/>
        <v>0</v>
      </c>
      <c r="G13" s="35">
        <f>SUM(G9,G10,-G11,G12)</f>
        <v>0</v>
      </c>
      <c r="H13" s="35">
        <f t="shared" si="0"/>
        <v>0</v>
      </c>
      <c r="I13" s="35">
        <f t="shared" si="0"/>
        <v>0</v>
      </c>
      <c r="J13" s="33">
        <f>SUM(C13:I13)</f>
        <v>165970</v>
      </c>
    </row>
    <row r="14" spans="1:12" s="3" customFormat="1" ht="22.5" customHeight="1">
      <c r="A14" s="49"/>
      <c r="B14" s="13" t="s">
        <v>9</v>
      </c>
      <c r="C14" s="36"/>
      <c r="D14" s="36"/>
      <c r="E14" s="36"/>
      <c r="F14" s="36"/>
      <c r="G14" s="36"/>
      <c r="H14" s="36"/>
      <c r="I14" s="36"/>
      <c r="J14" s="36"/>
    </row>
    <row r="15" spans="1:12">
      <c r="A15" s="49"/>
      <c r="B15" s="14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3">
        <f>SUM(C15:I15)</f>
        <v>0</v>
      </c>
    </row>
    <row r="16" spans="1:12">
      <c r="A16" s="49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3">
        <f>SUM(C16:I16)</f>
        <v>0</v>
      </c>
    </row>
    <row r="17" spans="1:12">
      <c r="A17" s="49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3">
        <f>SUM(C17:I17)</f>
        <v>0</v>
      </c>
    </row>
    <row r="18" spans="1:12">
      <c r="A18" s="49"/>
      <c r="B18" s="15" t="s">
        <v>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3">
        <f>SUM(C18:I18)</f>
        <v>0</v>
      </c>
    </row>
    <row r="19" spans="1:12">
      <c r="A19" s="49"/>
      <c r="B19" s="16" t="s">
        <v>14</v>
      </c>
      <c r="C19" s="34">
        <f t="shared" ref="C19:I19" si="1">SUM(C15:C16,-C17,C18)</f>
        <v>0</v>
      </c>
      <c r="D19" s="34">
        <f t="shared" si="1"/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3">
        <f>SUM(C19:I19)</f>
        <v>0</v>
      </c>
      <c r="L19" s="45" t="s">
        <v>54</v>
      </c>
    </row>
    <row r="20" spans="1:12" s="3" customFormat="1" ht="22.5" customHeight="1">
      <c r="A20" s="49"/>
      <c r="B20" s="13" t="s">
        <v>10</v>
      </c>
      <c r="C20" s="36"/>
      <c r="D20" s="36"/>
      <c r="E20" s="36"/>
      <c r="F20" s="36"/>
      <c r="G20" s="36"/>
      <c r="H20" s="36"/>
      <c r="I20" s="36"/>
      <c r="J20" s="36"/>
      <c r="L20" s="46"/>
    </row>
    <row r="21" spans="1:12">
      <c r="A21" s="49"/>
      <c r="B21" s="14" t="s">
        <v>13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f>SUM(C21:I21)</f>
        <v>0</v>
      </c>
      <c r="L21" s="41">
        <v>9</v>
      </c>
    </row>
    <row r="22" spans="1:12">
      <c r="A22" s="49"/>
      <c r="B22" s="15" t="s">
        <v>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f>SUM(C22:I22)</f>
        <v>0</v>
      </c>
      <c r="L22" s="41">
        <v>9</v>
      </c>
    </row>
    <row r="23" spans="1:12">
      <c r="A23" s="49"/>
      <c r="B23" s="15" t="s">
        <v>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3">
        <f>SUM(C23:I23)</f>
        <v>0</v>
      </c>
      <c r="L23" s="42">
        <v>9</v>
      </c>
    </row>
    <row r="24" spans="1:12">
      <c r="A24" s="49"/>
      <c r="B24" s="15" t="s">
        <v>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3">
        <f>SUM(C24:I24)</f>
        <v>0</v>
      </c>
      <c r="L24" s="41">
        <v>9</v>
      </c>
    </row>
    <row r="25" spans="1:12">
      <c r="A25" s="49"/>
      <c r="B25" s="16" t="s">
        <v>14</v>
      </c>
      <c r="C25" s="35">
        <f t="shared" ref="C25:I25" si="2">SUM(C21,C22,-C23,C24)</f>
        <v>0</v>
      </c>
      <c r="D25" s="35">
        <f t="shared" si="2"/>
        <v>0</v>
      </c>
      <c r="E25" s="35">
        <f t="shared" si="2"/>
        <v>0</v>
      </c>
      <c r="F25" s="35">
        <f t="shared" si="2"/>
        <v>0</v>
      </c>
      <c r="G25" s="35">
        <f t="shared" si="2"/>
        <v>0</v>
      </c>
      <c r="H25" s="35">
        <f t="shared" si="2"/>
        <v>0</v>
      </c>
      <c r="I25" s="35">
        <f t="shared" si="2"/>
        <v>0</v>
      </c>
      <c r="J25" s="33">
        <f>SUM(C25:I25)</f>
        <v>0</v>
      </c>
      <c r="L25" s="42">
        <v>9</v>
      </c>
    </row>
    <row r="26" spans="1:12" s="3" customFormat="1" ht="22.5" customHeight="1">
      <c r="A26" s="49"/>
      <c r="B26" s="13" t="s">
        <v>15</v>
      </c>
      <c r="C26" s="36"/>
      <c r="D26" s="36"/>
      <c r="E26" s="36"/>
      <c r="F26" s="36"/>
      <c r="G26" s="36"/>
      <c r="H26" s="36"/>
      <c r="I26" s="36"/>
      <c r="J26" s="36"/>
      <c r="L26" s="43">
        <v>9</v>
      </c>
    </row>
    <row r="27" spans="1:12">
      <c r="A27" s="49"/>
      <c r="B27" s="14" t="s">
        <v>13</v>
      </c>
      <c r="C27" s="37">
        <f>SUM(C9,-C15,-C21)</f>
        <v>0</v>
      </c>
      <c r="D27" s="37">
        <f>SUM(D9,-D15,-D21)</f>
        <v>0</v>
      </c>
      <c r="E27" s="37">
        <f t="shared" ref="E27:I27" si="3">SUM(E9,-E15,-E21)</f>
        <v>0</v>
      </c>
      <c r="F27" s="37">
        <f>SUM(F9,-F15,-F21)</f>
        <v>0</v>
      </c>
      <c r="G27" s="37">
        <f t="shared" si="3"/>
        <v>0</v>
      </c>
      <c r="H27" s="37">
        <f t="shared" si="3"/>
        <v>0</v>
      </c>
      <c r="I27" s="37">
        <f t="shared" si="3"/>
        <v>0</v>
      </c>
      <c r="J27" s="33">
        <f>SUM(C27:I27)</f>
        <v>0</v>
      </c>
      <c r="L27" s="42">
        <v>9</v>
      </c>
    </row>
    <row r="28" spans="1:12">
      <c r="A28" s="49"/>
      <c r="B28" s="16" t="s">
        <v>14</v>
      </c>
      <c r="C28" s="34">
        <f>SUM(C13,-C19,-C25)</f>
        <v>165970</v>
      </c>
      <c r="D28" s="34">
        <f t="shared" ref="D28:I28" si="4">SUM(D13,-D19,-D25)</f>
        <v>0</v>
      </c>
      <c r="E28" s="34">
        <f>SUM(E13,-E19,-E25)</f>
        <v>0</v>
      </c>
      <c r="F28" s="34">
        <f t="shared" si="4"/>
        <v>0</v>
      </c>
      <c r="G28" s="34">
        <f t="shared" si="4"/>
        <v>0</v>
      </c>
      <c r="H28" s="34">
        <f>SUM(H13,-H19,-H25)</f>
        <v>0</v>
      </c>
      <c r="I28" s="34">
        <f t="shared" si="4"/>
        <v>0</v>
      </c>
      <c r="J28" s="38">
        <f>SUM(C28:I28)</f>
        <v>165970</v>
      </c>
      <c r="L28" s="41">
        <v>9</v>
      </c>
    </row>
    <row r="29" spans="1:12">
      <c r="A29" s="49"/>
      <c r="L29" s="41">
        <v>9</v>
      </c>
    </row>
    <row r="30" spans="1:12">
      <c r="A30" s="49"/>
      <c r="L30" s="44">
        <v>9</v>
      </c>
    </row>
    <row r="31" spans="1:12">
      <c r="A31" s="49"/>
    </row>
    <row r="32" spans="1:12">
      <c r="A32" s="26"/>
    </row>
  </sheetData>
  <sheetProtection password="DDBE" sheet="1" objects="1" scenarios="1"/>
  <mergeCells count="8">
    <mergeCell ref="L1:L6"/>
    <mergeCell ref="L19:L20"/>
    <mergeCell ref="A1:A31"/>
    <mergeCell ref="B1:J1"/>
    <mergeCell ref="B2:J2"/>
    <mergeCell ref="B3:J3"/>
    <mergeCell ref="B5:B6"/>
    <mergeCell ref="C5:J5"/>
  </mergeCells>
  <pageMargins left="0" right="0.70866141732283472" top="0.7480314960629921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opLeftCell="A7" zoomScaleNormal="100" workbookViewId="0">
      <selection activeCell="B33" sqref="B33"/>
    </sheetView>
  </sheetViews>
  <sheetFormatPr defaultRowHeight="15"/>
  <cols>
    <col min="1" max="1" width="9.5703125" customWidth="1"/>
    <col min="2" max="2" width="28.42578125" style="2" customWidth="1"/>
    <col min="3" max="10" width="10.7109375" style="1" customWidth="1"/>
    <col min="13" max="13" width="3.42578125" customWidth="1"/>
  </cols>
  <sheetData>
    <row r="1" spans="1:13" ht="15" customHeight="1">
      <c r="A1" s="49">
        <v>18</v>
      </c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  <c r="M1" s="47" t="s">
        <v>53</v>
      </c>
    </row>
    <row r="2" spans="1:13">
      <c r="A2" s="49"/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M2" s="48"/>
    </row>
    <row r="3" spans="1:13">
      <c r="A3" s="49"/>
      <c r="B3" s="55">
        <v>41639</v>
      </c>
      <c r="C3" s="55"/>
      <c r="D3" s="55"/>
      <c r="E3" s="55"/>
      <c r="F3" s="55"/>
      <c r="G3" s="55"/>
      <c r="H3" s="55"/>
      <c r="I3" s="55"/>
      <c r="J3" s="55"/>
      <c r="K3" s="55"/>
      <c r="M3" s="48"/>
    </row>
    <row r="4" spans="1:13">
      <c r="A4" s="49"/>
      <c r="B4" s="20"/>
      <c r="C4" s="21"/>
      <c r="D4" s="21"/>
      <c r="E4" s="21"/>
      <c r="F4" s="21"/>
      <c r="G4" s="21"/>
      <c r="H4" s="21"/>
      <c r="I4" s="21"/>
      <c r="J4" s="21"/>
      <c r="K4" s="18"/>
      <c r="M4" s="48"/>
    </row>
    <row r="5" spans="1:13" ht="15" customHeight="1">
      <c r="A5" s="49"/>
      <c r="B5" s="51" t="s">
        <v>26</v>
      </c>
      <c r="C5" s="50" t="s">
        <v>1</v>
      </c>
      <c r="D5" s="50"/>
      <c r="E5" s="50"/>
      <c r="F5" s="50"/>
      <c r="G5" s="50"/>
      <c r="H5" s="50"/>
      <c r="I5" s="50"/>
      <c r="J5" s="50"/>
      <c r="K5" s="50"/>
      <c r="M5" s="48"/>
    </row>
    <row r="6" spans="1:13" ht="60">
      <c r="A6" s="49"/>
      <c r="B6" s="52"/>
      <c r="C6" s="23" t="s">
        <v>18</v>
      </c>
      <c r="D6" s="23" t="s">
        <v>19</v>
      </c>
      <c r="E6" s="23" t="s">
        <v>20</v>
      </c>
      <c r="F6" s="23" t="s">
        <v>24</v>
      </c>
      <c r="G6" s="23" t="s">
        <v>25</v>
      </c>
      <c r="H6" s="23" t="s">
        <v>21</v>
      </c>
      <c r="I6" s="23" t="s">
        <v>22</v>
      </c>
      <c r="J6" s="23" t="s">
        <v>23</v>
      </c>
      <c r="K6" s="24" t="s">
        <v>4</v>
      </c>
      <c r="M6" s="48"/>
    </row>
    <row r="7" spans="1:13">
      <c r="A7" s="49"/>
      <c r="B7" s="22" t="s">
        <v>39</v>
      </c>
      <c r="C7" s="5" t="s">
        <v>40</v>
      </c>
      <c r="D7" s="5" t="s">
        <v>41</v>
      </c>
      <c r="E7" s="5" t="s">
        <v>38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6" t="s">
        <v>49</v>
      </c>
    </row>
    <row r="8" spans="1:13" ht="22.5" customHeight="1">
      <c r="A8" s="49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>
      <c r="A9" s="49"/>
      <c r="B9" s="14" t="s">
        <v>13</v>
      </c>
      <c r="C9" s="32">
        <v>0</v>
      </c>
      <c r="D9" s="32">
        <v>0</v>
      </c>
      <c r="E9" s="32">
        <v>4101972</v>
      </c>
      <c r="F9" s="32">
        <v>0</v>
      </c>
      <c r="G9" s="32">
        <v>0</v>
      </c>
      <c r="H9" s="32">
        <v>909447</v>
      </c>
      <c r="I9" s="32">
        <v>2325134</v>
      </c>
      <c r="J9" s="39">
        <v>4382</v>
      </c>
      <c r="K9" s="33">
        <f>SUM(C9:J9)</f>
        <v>7340935</v>
      </c>
    </row>
    <row r="10" spans="1:13">
      <c r="A10" s="49"/>
      <c r="B10" s="15" t="s">
        <v>6</v>
      </c>
      <c r="C10" s="32">
        <v>29211</v>
      </c>
      <c r="D10" s="32">
        <v>0</v>
      </c>
      <c r="E10" s="32">
        <v>1294994</v>
      </c>
      <c r="F10" s="32">
        <v>0</v>
      </c>
      <c r="G10" s="32">
        <v>0</v>
      </c>
      <c r="H10" s="32">
        <v>34920</v>
      </c>
      <c r="I10" s="32">
        <v>371108</v>
      </c>
      <c r="J10" s="39">
        <v>137854</v>
      </c>
      <c r="K10" s="33">
        <f>SUM(C10:J10)</f>
        <v>1868087</v>
      </c>
    </row>
    <row r="11" spans="1:13">
      <c r="A11" s="49"/>
      <c r="B11" s="15" t="s">
        <v>7</v>
      </c>
      <c r="C11" s="32">
        <v>0</v>
      </c>
      <c r="D11" s="32">
        <v>0</v>
      </c>
      <c r="E11" s="32">
        <v>481046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481046</v>
      </c>
    </row>
    <row r="12" spans="1:13">
      <c r="A12" s="49"/>
      <c r="B12" s="15" t="s">
        <v>8</v>
      </c>
      <c r="C12" s="32">
        <v>0</v>
      </c>
      <c r="D12" s="32">
        <v>721038</v>
      </c>
      <c r="E12" s="32">
        <v>1608478</v>
      </c>
      <c r="F12" s="32">
        <v>0</v>
      </c>
      <c r="G12" s="32">
        <v>0</v>
      </c>
      <c r="H12" s="32">
        <v>0</v>
      </c>
      <c r="I12" s="32">
        <v>-2325134</v>
      </c>
      <c r="J12" s="39">
        <v>-4382</v>
      </c>
      <c r="K12" s="33">
        <f>SUM(C12:J12)</f>
        <v>0</v>
      </c>
    </row>
    <row r="13" spans="1:13">
      <c r="A13" s="49"/>
      <c r="B13" s="16" t="s">
        <v>14</v>
      </c>
      <c r="C13" s="34">
        <f>SUM(C9,C10,-C11,C12)</f>
        <v>29211</v>
      </c>
      <c r="D13" s="34">
        <f t="shared" ref="D13:I13" si="0">SUM(D9,D10,-D11,D12)</f>
        <v>721038</v>
      </c>
      <c r="E13" s="34">
        <f>SUM(E9,E10,-E11,E12)</f>
        <v>6524398</v>
      </c>
      <c r="F13" s="34">
        <f t="shared" si="0"/>
        <v>0</v>
      </c>
      <c r="G13" s="34">
        <f>SUM(G9,G10,-G11,G12)</f>
        <v>0</v>
      </c>
      <c r="H13" s="34">
        <f t="shared" si="0"/>
        <v>944367</v>
      </c>
      <c r="I13" s="34">
        <f t="shared" si="0"/>
        <v>371108</v>
      </c>
      <c r="J13" s="34">
        <f>SUM(J9,J10,-J11,J12)</f>
        <v>137854</v>
      </c>
      <c r="K13" s="33">
        <f>SUM(C13:J13)</f>
        <v>8727976</v>
      </c>
    </row>
    <row r="14" spans="1:13" s="3" customFormat="1" ht="22.5" customHeight="1">
      <c r="A14" s="49"/>
      <c r="B14" s="13" t="s">
        <v>9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>
      <c r="A15" s="49"/>
      <c r="B15" s="14" t="s">
        <v>13</v>
      </c>
      <c r="C15" s="32">
        <v>0</v>
      </c>
      <c r="D15" s="32">
        <v>0</v>
      </c>
      <c r="E15" s="32">
        <v>2757353</v>
      </c>
      <c r="F15" s="32">
        <v>0</v>
      </c>
      <c r="G15" s="32">
        <v>0</v>
      </c>
      <c r="H15" s="32">
        <v>909447</v>
      </c>
      <c r="I15" s="32">
        <v>0</v>
      </c>
      <c r="J15" s="32">
        <v>0</v>
      </c>
      <c r="K15" s="33">
        <f>SUM(C15:J15)</f>
        <v>3666800</v>
      </c>
    </row>
    <row r="16" spans="1:13">
      <c r="A16" s="49"/>
      <c r="B16" s="15" t="s">
        <v>6</v>
      </c>
      <c r="C16" s="32">
        <v>0</v>
      </c>
      <c r="D16" s="32">
        <v>4481</v>
      </c>
      <c r="E16" s="32">
        <v>378045</v>
      </c>
      <c r="F16" s="32">
        <v>0</v>
      </c>
      <c r="G16" s="32">
        <v>0</v>
      </c>
      <c r="H16" s="32">
        <v>34920</v>
      </c>
      <c r="I16" s="32">
        <v>0</v>
      </c>
      <c r="J16" s="32">
        <v>0</v>
      </c>
      <c r="K16" s="33">
        <f>SUM(C16:J16)</f>
        <v>417446</v>
      </c>
      <c r="M16" s="19"/>
    </row>
    <row r="17" spans="1:13">
      <c r="A17" s="49"/>
      <c r="B17" s="15" t="s">
        <v>7</v>
      </c>
      <c r="C17" s="32">
        <v>0</v>
      </c>
      <c r="D17" s="32">
        <v>0</v>
      </c>
      <c r="E17" s="32">
        <v>213603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f>SUM(C17:J17)</f>
        <v>213603</v>
      </c>
    </row>
    <row r="18" spans="1:13">
      <c r="A18" s="49"/>
      <c r="B18" s="15" t="s">
        <v>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f>SUM(C18:J18)</f>
        <v>0</v>
      </c>
    </row>
    <row r="19" spans="1:13">
      <c r="A19" s="49"/>
      <c r="B19" s="16" t="s">
        <v>14</v>
      </c>
      <c r="C19" s="34">
        <f t="shared" ref="C19:J19" si="1">SUM(C15,C16,-C17,C18)</f>
        <v>0</v>
      </c>
      <c r="D19" s="34">
        <f t="shared" si="1"/>
        <v>4481</v>
      </c>
      <c r="E19" s="34">
        <f t="shared" si="1"/>
        <v>2921795</v>
      </c>
      <c r="F19" s="34">
        <f t="shared" si="1"/>
        <v>0</v>
      </c>
      <c r="G19" s="34">
        <f t="shared" si="1"/>
        <v>0</v>
      </c>
      <c r="H19" s="34">
        <f t="shared" si="1"/>
        <v>944367</v>
      </c>
      <c r="I19" s="34">
        <f t="shared" si="1"/>
        <v>0</v>
      </c>
      <c r="J19" s="34">
        <f t="shared" si="1"/>
        <v>0</v>
      </c>
      <c r="K19" s="33">
        <f>SUM(C19:J19)</f>
        <v>3870643</v>
      </c>
      <c r="M19" s="45" t="s">
        <v>54</v>
      </c>
    </row>
    <row r="20" spans="1:13" s="3" customFormat="1" ht="22.5" customHeight="1">
      <c r="A20" s="49"/>
      <c r="B20" s="13" t="s">
        <v>10</v>
      </c>
      <c r="C20" s="36"/>
      <c r="D20" s="36"/>
      <c r="E20" s="36"/>
      <c r="F20" s="36"/>
      <c r="G20" s="36"/>
      <c r="H20" s="36"/>
      <c r="I20" s="36"/>
      <c r="J20" s="36"/>
      <c r="K20" s="40"/>
      <c r="M20" s="46"/>
    </row>
    <row r="21" spans="1:13">
      <c r="A21" s="49"/>
      <c r="B21" s="14" t="s">
        <v>13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9">
        <v>0</v>
      </c>
      <c r="K21" s="33">
        <f>SUM(C21:J21)</f>
        <v>0</v>
      </c>
      <c r="M21" s="41">
        <v>9</v>
      </c>
    </row>
    <row r="22" spans="1:13">
      <c r="A22" s="49"/>
      <c r="B22" s="15" t="s">
        <v>6</v>
      </c>
      <c r="C22" s="32">
        <v>0</v>
      </c>
      <c r="D22" s="32">
        <v>0</v>
      </c>
      <c r="E22" s="32">
        <v>66388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3">
        <f>SUM(C22:J22)</f>
        <v>66388</v>
      </c>
      <c r="M22" s="41">
        <v>9</v>
      </c>
    </row>
    <row r="23" spans="1:13">
      <c r="A23" s="49"/>
      <c r="B23" s="15" t="s">
        <v>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9">
        <v>0</v>
      </c>
      <c r="K23" s="33">
        <f>SUM(C23:J23)</f>
        <v>0</v>
      </c>
      <c r="M23" s="42">
        <v>9</v>
      </c>
    </row>
    <row r="24" spans="1:13">
      <c r="A24" s="49"/>
      <c r="B24" s="15" t="s">
        <v>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9">
        <v>0</v>
      </c>
      <c r="K24" s="33">
        <f>SUM(C24:J24)</f>
        <v>0</v>
      </c>
      <c r="M24" s="41">
        <v>9</v>
      </c>
    </row>
    <row r="25" spans="1:13">
      <c r="A25" s="49"/>
      <c r="B25" s="16" t="s">
        <v>14</v>
      </c>
      <c r="C25" s="34">
        <f t="shared" ref="C25:J25" si="2">SUM(C21,C22,-C23,C24)</f>
        <v>0</v>
      </c>
      <c r="D25" s="34">
        <f t="shared" si="2"/>
        <v>0</v>
      </c>
      <c r="E25" s="34">
        <f t="shared" si="2"/>
        <v>66388</v>
      </c>
      <c r="F25" s="34">
        <f t="shared" si="2"/>
        <v>0</v>
      </c>
      <c r="G25" s="34">
        <f t="shared" si="2"/>
        <v>0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3">
        <f>SUM(C25:J25)</f>
        <v>66388</v>
      </c>
      <c r="M25" s="42">
        <v>9</v>
      </c>
    </row>
    <row r="26" spans="1:13" s="3" customFormat="1" ht="22.5" customHeight="1">
      <c r="A26" s="49"/>
      <c r="B26" s="13" t="s">
        <v>15</v>
      </c>
      <c r="C26" s="36"/>
      <c r="D26" s="36"/>
      <c r="E26" s="36"/>
      <c r="F26" s="36"/>
      <c r="G26" s="36"/>
      <c r="H26" s="36"/>
      <c r="I26" s="36"/>
      <c r="J26" s="36"/>
      <c r="K26" s="40"/>
      <c r="M26" s="43">
        <v>9</v>
      </c>
    </row>
    <row r="27" spans="1:13">
      <c r="A27" s="49"/>
      <c r="B27" s="14" t="s">
        <v>13</v>
      </c>
      <c r="C27" s="37">
        <f>SUM(C9,-C15,-C21)</f>
        <v>0</v>
      </c>
      <c r="D27" s="37">
        <f t="shared" ref="D27:J27" si="3">SUM(D9,-D15,-D21)</f>
        <v>0</v>
      </c>
      <c r="E27" s="37">
        <f t="shared" si="3"/>
        <v>1344619</v>
      </c>
      <c r="F27" s="37">
        <f>SUM(F9,-F15,-F21)</f>
        <v>0</v>
      </c>
      <c r="G27" s="37">
        <f t="shared" si="3"/>
        <v>0</v>
      </c>
      <c r="H27" s="37">
        <f t="shared" si="3"/>
        <v>0</v>
      </c>
      <c r="I27" s="37">
        <f t="shared" si="3"/>
        <v>2325134</v>
      </c>
      <c r="J27" s="37">
        <f t="shared" si="3"/>
        <v>4382</v>
      </c>
      <c r="K27" s="33">
        <f>SUM(C27:J27)</f>
        <v>3674135</v>
      </c>
      <c r="M27" s="42">
        <v>9</v>
      </c>
    </row>
    <row r="28" spans="1:13">
      <c r="A28" s="49"/>
      <c r="B28" s="16" t="s">
        <v>14</v>
      </c>
      <c r="C28" s="34">
        <f>SUM(C13,-C19,-C25)</f>
        <v>29211</v>
      </c>
      <c r="D28" s="34">
        <f t="shared" ref="D28:J28" si="4">SUM(D13,-D19,-D25)</f>
        <v>716557</v>
      </c>
      <c r="E28" s="34">
        <f t="shared" si="4"/>
        <v>3536215</v>
      </c>
      <c r="F28" s="34">
        <f>SUM(F13,-F19,-F25)</f>
        <v>0</v>
      </c>
      <c r="G28" s="34">
        <f t="shared" si="4"/>
        <v>0</v>
      </c>
      <c r="H28" s="34">
        <f>SUM(H13,-H19,-H25)</f>
        <v>0</v>
      </c>
      <c r="I28" s="34">
        <f t="shared" si="4"/>
        <v>371108</v>
      </c>
      <c r="J28" s="34">
        <f t="shared" si="4"/>
        <v>137854</v>
      </c>
      <c r="K28" s="38">
        <f>SUM(C28:J28)</f>
        <v>4790945</v>
      </c>
      <c r="M28" s="41">
        <v>9</v>
      </c>
    </row>
    <row r="29" spans="1:13">
      <c r="A29" s="49"/>
      <c r="M29" s="41">
        <v>9</v>
      </c>
    </row>
    <row r="30" spans="1:13">
      <c r="A30" s="49"/>
      <c r="M30" s="44">
        <v>9</v>
      </c>
    </row>
    <row r="31" spans="1:13">
      <c r="A31" s="49"/>
    </row>
    <row r="32" spans="1:13">
      <c r="A32" s="26"/>
    </row>
  </sheetData>
  <sheetProtection password="DDBE" sheet="1" objects="1" scenarios="1"/>
  <mergeCells count="8">
    <mergeCell ref="M1:M6"/>
    <mergeCell ref="M19:M20"/>
    <mergeCell ref="A1:A31"/>
    <mergeCell ref="B5:B6"/>
    <mergeCell ref="B1:K1"/>
    <mergeCell ref="B2:K2"/>
    <mergeCell ref="B3:K3"/>
    <mergeCell ref="C5:K5"/>
  </mergeCells>
  <pageMargins left="0" right="0.70866141732283472" top="0.74803149606299213" bottom="0" header="0.31496062992125984" footer="0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opLeftCell="A7" zoomScaleNormal="100" workbookViewId="0">
      <selection activeCell="I27" sqref="I27"/>
    </sheetView>
  </sheetViews>
  <sheetFormatPr defaultRowHeight="15"/>
  <cols>
    <col min="1" max="1" width="9.5703125" customWidth="1"/>
    <col min="2" max="2" width="28.42578125" style="2" customWidth="1"/>
    <col min="3" max="10" width="10.7109375" style="1" customWidth="1"/>
    <col min="13" max="13" width="3.42578125" customWidth="1"/>
  </cols>
  <sheetData>
    <row r="1" spans="1:13" ht="15" customHeight="1">
      <c r="A1" s="49">
        <v>19</v>
      </c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  <c r="M1" s="47" t="s">
        <v>53</v>
      </c>
    </row>
    <row r="2" spans="1:13">
      <c r="A2" s="49"/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M2" s="48"/>
    </row>
    <row r="3" spans="1:13">
      <c r="A3" s="49"/>
      <c r="B3" s="55">
        <v>41274</v>
      </c>
      <c r="C3" s="55"/>
      <c r="D3" s="55"/>
      <c r="E3" s="55"/>
      <c r="F3" s="55"/>
      <c r="G3" s="55"/>
      <c r="H3" s="55"/>
      <c r="I3" s="55"/>
      <c r="J3" s="55"/>
      <c r="K3" s="55"/>
      <c r="M3" s="48"/>
    </row>
    <row r="4" spans="1:13">
      <c r="A4" s="49"/>
      <c r="B4" s="20"/>
      <c r="C4" s="21"/>
      <c r="D4" s="21"/>
      <c r="E4" s="21"/>
      <c r="F4" s="21"/>
      <c r="G4" s="21"/>
      <c r="H4" s="21"/>
      <c r="I4" s="21"/>
      <c r="J4" s="21"/>
      <c r="K4" s="18"/>
      <c r="M4" s="48"/>
    </row>
    <row r="5" spans="1:13" ht="15" customHeight="1">
      <c r="A5" s="49"/>
      <c r="B5" s="51" t="s">
        <v>26</v>
      </c>
      <c r="C5" s="50" t="s">
        <v>17</v>
      </c>
      <c r="D5" s="50"/>
      <c r="E5" s="50"/>
      <c r="F5" s="50"/>
      <c r="G5" s="50"/>
      <c r="H5" s="50"/>
      <c r="I5" s="50"/>
      <c r="J5" s="50"/>
      <c r="K5" s="50"/>
      <c r="M5" s="48"/>
    </row>
    <row r="6" spans="1:13" ht="60">
      <c r="A6" s="49"/>
      <c r="B6" s="52"/>
      <c r="C6" s="23" t="s">
        <v>18</v>
      </c>
      <c r="D6" s="23" t="s">
        <v>19</v>
      </c>
      <c r="E6" s="23" t="s">
        <v>20</v>
      </c>
      <c r="F6" s="23" t="s">
        <v>24</v>
      </c>
      <c r="G6" s="23" t="s">
        <v>25</v>
      </c>
      <c r="H6" s="23" t="s">
        <v>21</v>
      </c>
      <c r="I6" s="23" t="s">
        <v>22</v>
      </c>
      <c r="J6" s="23" t="s">
        <v>23</v>
      </c>
      <c r="K6" s="24" t="s">
        <v>4</v>
      </c>
      <c r="M6" s="48"/>
    </row>
    <row r="7" spans="1:13" ht="22.5" customHeight="1">
      <c r="A7" s="49"/>
      <c r="B7" s="22" t="s">
        <v>39</v>
      </c>
      <c r="C7" s="5" t="s">
        <v>40</v>
      </c>
      <c r="D7" s="5" t="s">
        <v>41</v>
      </c>
      <c r="E7" s="5" t="s">
        <v>38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6" t="s">
        <v>49</v>
      </c>
    </row>
    <row r="8" spans="1:13">
      <c r="A8" s="49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>
      <c r="A9" s="49"/>
      <c r="B9" s="14" t="s">
        <v>13</v>
      </c>
      <c r="C9" s="32">
        <v>0</v>
      </c>
      <c r="D9" s="32">
        <v>0</v>
      </c>
      <c r="E9" s="32">
        <v>4017028</v>
      </c>
      <c r="F9" s="32">
        <v>0</v>
      </c>
      <c r="G9" s="32">
        <v>0</v>
      </c>
      <c r="H9" s="32">
        <v>851490</v>
      </c>
      <c r="I9" s="32">
        <v>1754863</v>
      </c>
      <c r="J9" s="39">
        <v>0</v>
      </c>
      <c r="K9" s="33">
        <f>SUM(C9:J9)</f>
        <v>6623381</v>
      </c>
    </row>
    <row r="10" spans="1:13">
      <c r="A10" s="49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f>1049094+17858</f>
        <v>1066952</v>
      </c>
      <c r="J10" s="39">
        <v>4382</v>
      </c>
      <c r="K10" s="33">
        <f>SUM(C10:J10)</f>
        <v>1071334</v>
      </c>
    </row>
    <row r="11" spans="1:13">
      <c r="A11" s="49"/>
      <c r="B11" s="15" t="s">
        <v>7</v>
      </c>
      <c r="C11" s="32">
        <v>0</v>
      </c>
      <c r="D11" s="32">
        <v>0</v>
      </c>
      <c r="E11" s="32">
        <v>353780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353780</v>
      </c>
    </row>
    <row r="12" spans="1:13">
      <c r="A12" s="49"/>
      <c r="B12" s="15" t="s">
        <v>8</v>
      </c>
      <c r="C12" s="32">
        <v>0</v>
      </c>
      <c r="D12" s="32">
        <v>0</v>
      </c>
      <c r="E12" s="32">
        <f>438725-1</f>
        <v>438724</v>
      </c>
      <c r="F12" s="32">
        <v>0</v>
      </c>
      <c r="G12" s="32">
        <v>0</v>
      </c>
      <c r="H12" s="32">
        <v>57957</v>
      </c>
      <c r="I12" s="32">
        <f>-(478823+17859-1)</f>
        <v>-496681</v>
      </c>
      <c r="J12" s="39">
        <v>0</v>
      </c>
      <c r="K12" s="33">
        <f>SUM(C12:J12)</f>
        <v>0</v>
      </c>
    </row>
    <row r="13" spans="1:13" s="3" customFormat="1">
      <c r="A13" s="49"/>
      <c r="B13" s="30" t="s">
        <v>14</v>
      </c>
      <c r="C13" s="34">
        <f>SUM(C9,C10,-C11,C12)</f>
        <v>0</v>
      </c>
      <c r="D13" s="34">
        <f t="shared" ref="D13:I13" si="0">SUM(D9,D10,-D11,D12)</f>
        <v>0</v>
      </c>
      <c r="E13" s="34">
        <f t="shared" si="0"/>
        <v>4101972</v>
      </c>
      <c r="F13" s="34">
        <f t="shared" si="0"/>
        <v>0</v>
      </c>
      <c r="G13" s="34">
        <f>SUM(G9,G10,-G11,G12)</f>
        <v>0</v>
      </c>
      <c r="H13" s="34">
        <f t="shared" si="0"/>
        <v>909447</v>
      </c>
      <c r="I13" s="34">
        <f t="shared" si="0"/>
        <v>2325134</v>
      </c>
      <c r="J13" s="34">
        <f>SUM(J9,J10,-J11,J12)</f>
        <v>4382</v>
      </c>
      <c r="K13" s="33">
        <f>SUM(C13:J13)</f>
        <v>7340935</v>
      </c>
    </row>
    <row r="14" spans="1:13">
      <c r="A14" s="49"/>
      <c r="B14" s="13" t="s">
        <v>9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>
      <c r="A15" s="49"/>
      <c r="B15" s="14" t="s">
        <v>13</v>
      </c>
      <c r="C15" s="32">
        <v>0</v>
      </c>
      <c r="D15" s="32">
        <v>0</v>
      </c>
      <c r="E15" s="32">
        <v>2587433</v>
      </c>
      <c r="F15" s="32">
        <v>0</v>
      </c>
      <c r="G15" s="32">
        <v>0</v>
      </c>
      <c r="H15" s="32">
        <v>851490</v>
      </c>
      <c r="I15" s="32">
        <v>0</v>
      </c>
      <c r="J15" s="32">
        <v>0</v>
      </c>
      <c r="K15" s="33">
        <f>SUM(C15:J15)</f>
        <v>3438923</v>
      </c>
      <c r="M15" s="19"/>
    </row>
    <row r="16" spans="1:13">
      <c r="A16" s="49"/>
      <c r="B16" s="15" t="s">
        <v>6</v>
      </c>
      <c r="C16" s="32">
        <v>0</v>
      </c>
      <c r="D16" s="32">
        <v>0</v>
      </c>
      <c r="E16" s="32">
        <v>313284</v>
      </c>
      <c r="F16" s="32">
        <v>0</v>
      </c>
      <c r="G16" s="32">
        <v>0</v>
      </c>
      <c r="H16" s="32">
        <v>57957</v>
      </c>
      <c r="I16" s="32">
        <v>0</v>
      </c>
      <c r="J16" s="32">
        <v>0</v>
      </c>
      <c r="K16" s="33">
        <f>SUM(C16:J16)</f>
        <v>371241</v>
      </c>
    </row>
    <row r="17" spans="1:13">
      <c r="A17" s="49"/>
      <c r="B17" s="15" t="s">
        <v>7</v>
      </c>
      <c r="C17" s="32">
        <v>0</v>
      </c>
      <c r="D17" s="32">
        <v>0</v>
      </c>
      <c r="E17" s="32">
        <v>143364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f>SUM(C17:J17)</f>
        <v>143364</v>
      </c>
    </row>
    <row r="18" spans="1:13">
      <c r="A18" s="49"/>
      <c r="B18" s="15" t="s">
        <v>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f>SUM(C18:J18)</f>
        <v>0</v>
      </c>
    </row>
    <row r="19" spans="1:13" s="3" customFormat="1">
      <c r="A19" s="49"/>
      <c r="B19" s="30" t="s">
        <v>14</v>
      </c>
      <c r="C19" s="34">
        <f t="shared" ref="C19:J19" si="1">SUM(C15,C16,-C17,C18)</f>
        <v>0</v>
      </c>
      <c r="D19" s="34">
        <f t="shared" si="1"/>
        <v>0</v>
      </c>
      <c r="E19" s="34">
        <f t="shared" si="1"/>
        <v>2757353</v>
      </c>
      <c r="F19" s="34">
        <f t="shared" si="1"/>
        <v>0</v>
      </c>
      <c r="G19" s="34">
        <f t="shared" si="1"/>
        <v>0</v>
      </c>
      <c r="H19" s="34">
        <f t="shared" si="1"/>
        <v>909447</v>
      </c>
      <c r="I19" s="34">
        <f t="shared" si="1"/>
        <v>0</v>
      </c>
      <c r="J19" s="34">
        <f t="shared" si="1"/>
        <v>0</v>
      </c>
      <c r="K19" s="33">
        <f>SUM(C19:J19)</f>
        <v>3666800</v>
      </c>
      <c r="M19" s="45" t="s">
        <v>54</v>
      </c>
    </row>
    <row r="20" spans="1:13">
      <c r="A20" s="49"/>
      <c r="B20" s="13" t="s">
        <v>10</v>
      </c>
      <c r="C20" s="36"/>
      <c r="D20" s="36"/>
      <c r="E20" s="36"/>
      <c r="F20" s="36"/>
      <c r="G20" s="36"/>
      <c r="H20" s="36"/>
      <c r="I20" s="36"/>
      <c r="J20" s="36"/>
      <c r="K20" s="40"/>
      <c r="M20" s="46"/>
    </row>
    <row r="21" spans="1:13">
      <c r="A21" s="49"/>
      <c r="B21" s="14" t="s">
        <v>13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9">
        <v>0</v>
      </c>
      <c r="K21" s="33">
        <f>SUM(C21:J21)</f>
        <v>0</v>
      </c>
      <c r="M21" s="41">
        <v>9</v>
      </c>
    </row>
    <row r="22" spans="1:13">
      <c r="A22" s="49"/>
      <c r="B22" s="15" t="s">
        <v>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3">
        <f>SUM(C22:J22)</f>
        <v>0</v>
      </c>
      <c r="M22" s="41">
        <v>9</v>
      </c>
    </row>
    <row r="23" spans="1:13">
      <c r="A23" s="49"/>
      <c r="B23" s="15" t="s">
        <v>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9">
        <v>0</v>
      </c>
      <c r="K23" s="33">
        <f>SUM(C23:J23)</f>
        <v>0</v>
      </c>
      <c r="M23" s="42">
        <v>9</v>
      </c>
    </row>
    <row r="24" spans="1:13">
      <c r="A24" s="49"/>
      <c r="B24" s="15" t="s">
        <v>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9">
        <v>0</v>
      </c>
      <c r="K24" s="33">
        <f>SUM(C24:J24)</f>
        <v>0</v>
      </c>
      <c r="M24" s="41">
        <v>9</v>
      </c>
    </row>
    <row r="25" spans="1:13" s="3" customFormat="1">
      <c r="A25" s="49"/>
      <c r="B25" s="30" t="s">
        <v>14</v>
      </c>
      <c r="C25" s="34">
        <f t="shared" ref="C25:J25" si="2">SUM(C21,C22,-C23,C24)</f>
        <v>0</v>
      </c>
      <c r="D25" s="34">
        <f t="shared" si="2"/>
        <v>0</v>
      </c>
      <c r="E25" s="34">
        <f t="shared" si="2"/>
        <v>0</v>
      </c>
      <c r="F25" s="34">
        <f t="shared" si="2"/>
        <v>0</v>
      </c>
      <c r="G25" s="34">
        <f t="shared" si="2"/>
        <v>0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3">
        <f>SUM(C25:J25)</f>
        <v>0</v>
      </c>
      <c r="M25" s="42">
        <v>9</v>
      </c>
    </row>
    <row r="26" spans="1:13">
      <c r="A26" s="49"/>
      <c r="B26" s="13" t="s">
        <v>15</v>
      </c>
      <c r="C26" s="36"/>
      <c r="D26" s="36"/>
      <c r="E26" s="36"/>
      <c r="F26" s="36"/>
      <c r="G26" s="36"/>
      <c r="H26" s="36"/>
      <c r="I26" s="36"/>
      <c r="J26" s="36"/>
      <c r="K26" s="40"/>
      <c r="M26" s="43">
        <v>9</v>
      </c>
    </row>
    <row r="27" spans="1:13">
      <c r="A27" s="49"/>
      <c r="B27" s="14" t="s">
        <v>13</v>
      </c>
      <c r="C27" s="37">
        <f t="shared" ref="C27:J27" si="3">SUM(C9,-C15,-C21)</f>
        <v>0</v>
      </c>
      <c r="D27" s="37">
        <f t="shared" si="3"/>
        <v>0</v>
      </c>
      <c r="E27" s="37">
        <f>SUM(E9,-E15,-E21)</f>
        <v>1429595</v>
      </c>
      <c r="F27" s="37">
        <f t="shared" si="3"/>
        <v>0</v>
      </c>
      <c r="G27" s="37">
        <f>SUM(G9,-G15,-G21)</f>
        <v>0</v>
      </c>
      <c r="H27" s="37">
        <f t="shared" si="3"/>
        <v>0</v>
      </c>
      <c r="I27" s="37">
        <f t="shared" si="3"/>
        <v>1754863</v>
      </c>
      <c r="J27" s="37">
        <f t="shared" si="3"/>
        <v>0</v>
      </c>
      <c r="K27" s="33">
        <f>SUM(C27:J27)</f>
        <v>3184458</v>
      </c>
      <c r="M27" s="42">
        <v>9</v>
      </c>
    </row>
    <row r="28" spans="1:13">
      <c r="A28" s="49"/>
      <c r="B28" s="16" t="s">
        <v>14</v>
      </c>
      <c r="C28" s="34">
        <f t="shared" ref="C28:H28" si="4">SUM(C13,-C19,-C25)</f>
        <v>0</v>
      </c>
      <c r="D28" s="34">
        <f>SUM(D13,-D19,-D25)</f>
        <v>0</v>
      </c>
      <c r="E28" s="34">
        <f t="shared" si="4"/>
        <v>1344619</v>
      </c>
      <c r="F28" s="34">
        <f>SUM(F13,-F19,-F25)</f>
        <v>0</v>
      </c>
      <c r="G28" s="34">
        <f t="shared" si="4"/>
        <v>0</v>
      </c>
      <c r="H28" s="34">
        <f t="shared" si="4"/>
        <v>0</v>
      </c>
      <c r="I28" s="34">
        <f>SUM(I13,-I19,-I25)</f>
        <v>2325134</v>
      </c>
      <c r="J28" s="34">
        <f>SUM(J13,-J19,-J25)</f>
        <v>4382</v>
      </c>
      <c r="K28" s="38">
        <f>SUM(C28:J28)</f>
        <v>3674135</v>
      </c>
      <c r="M28" s="41">
        <v>9</v>
      </c>
    </row>
    <row r="29" spans="1:13" ht="22.5" customHeight="1">
      <c r="A29" s="49"/>
      <c r="B29" s="27"/>
      <c r="C29" s="28"/>
      <c r="D29" s="28"/>
      <c r="E29" s="28"/>
      <c r="F29" s="28"/>
      <c r="G29" s="28"/>
      <c r="H29" s="28"/>
      <c r="I29" s="28"/>
      <c r="J29" s="28"/>
      <c r="K29" s="29"/>
      <c r="M29" s="41">
        <v>9</v>
      </c>
    </row>
    <row r="30" spans="1:13">
      <c r="A30" s="49"/>
      <c r="M30" s="44">
        <v>9</v>
      </c>
    </row>
    <row r="31" spans="1:13">
      <c r="A31" s="49"/>
    </row>
    <row r="32" spans="1:13">
      <c r="A32" s="49"/>
    </row>
  </sheetData>
  <sheetProtection password="DDBE" sheet="1" objects="1" scenarios="1"/>
  <mergeCells count="8">
    <mergeCell ref="M1:M6"/>
    <mergeCell ref="M19:M20"/>
    <mergeCell ref="A1:A32"/>
    <mergeCell ref="B1:K1"/>
    <mergeCell ref="B2:K2"/>
    <mergeCell ref="B3:K3"/>
    <mergeCell ref="B5:B6"/>
    <mergeCell ref="C5:K5"/>
  </mergeCells>
  <pageMargins left="0" right="0.70866141732283472" top="0.74803149606299213" bottom="0" header="0.31496062992125984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6" zoomScaleNormal="100" workbookViewId="0">
      <selection activeCell="B29" sqref="B29"/>
    </sheetView>
  </sheetViews>
  <sheetFormatPr defaultRowHeight="15"/>
  <cols>
    <col min="1" max="1" width="9.5703125" customWidth="1"/>
    <col min="2" max="2" width="28.42578125" style="2" customWidth="1"/>
    <col min="3" max="5" width="11.42578125" style="1" customWidth="1"/>
    <col min="6" max="6" width="12" style="1" customWidth="1"/>
    <col min="7" max="10" width="11.42578125" style="1" customWidth="1"/>
    <col min="11" max="11" width="11.42578125" customWidth="1"/>
    <col min="13" max="13" width="3.28515625" customWidth="1"/>
  </cols>
  <sheetData>
    <row r="1" spans="1:13" ht="15" customHeight="1">
      <c r="A1" s="49">
        <v>20</v>
      </c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  <c r="M1" s="47" t="s">
        <v>53</v>
      </c>
    </row>
    <row r="2" spans="1:13">
      <c r="A2" s="49"/>
      <c r="B2" s="54" t="s">
        <v>48</v>
      </c>
      <c r="C2" s="54"/>
      <c r="D2" s="54"/>
      <c r="E2" s="54"/>
      <c r="F2" s="54"/>
      <c r="G2" s="54"/>
      <c r="H2" s="54"/>
      <c r="I2" s="54"/>
      <c r="J2" s="54"/>
      <c r="K2" s="54"/>
      <c r="M2" s="48"/>
    </row>
    <row r="3" spans="1:13">
      <c r="A3" s="49"/>
      <c r="B3" s="55">
        <v>41639</v>
      </c>
      <c r="C3" s="55"/>
      <c r="D3" s="55"/>
      <c r="E3" s="55"/>
      <c r="F3" s="55"/>
      <c r="G3" s="55"/>
      <c r="H3" s="55"/>
      <c r="I3" s="55"/>
      <c r="J3" s="55"/>
      <c r="K3" s="55"/>
      <c r="M3" s="48"/>
    </row>
    <row r="4" spans="1:13">
      <c r="A4" s="49"/>
      <c r="B4" s="20"/>
      <c r="C4" s="21"/>
      <c r="D4" s="21"/>
      <c r="E4" s="21"/>
      <c r="F4" s="21"/>
      <c r="G4" s="21"/>
      <c r="H4" s="21"/>
      <c r="I4" s="21"/>
      <c r="J4" s="21"/>
      <c r="K4" s="18"/>
      <c r="M4" s="48"/>
    </row>
    <row r="5" spans="1:13" ht="15" customHeight="1">
      <c r="A5" s="49"/>
      <c r="B5" s="51" t="s">
        <v>30</v>
      </c>
      <c r="C5" s="50" t="s">
        <v>1</v>
      </c>
      <c r="D5" s="50"/>
      <c r="E5" s="50"/>
      <c r="F5" s="50"/>
      <c r="G5" s="50"/>
      <c r="H5" s="50"/>
      <c r="I5" s="50"/>
      <c r="J5" s="50"/>
      <c r="K5" s="50"/>
      <c r="M5" s="48"/>
    </row>
    <row r="6" spans="1:13" ht="72">
      <c r="A6" s="49"/>
      <c r="B6" s="52"/>
      <c r="C6" s="23" t="s">
        <v>31</v>
      </c>
      <c r="D6" s="23" t="s">
        <v>32</v>
      </c>
      <c r="E6" s="23" t="s">
        <v>33</v>
      </c>
      <c r="F6" s="23" t="s">
        <v>50</v>
      </c>
      <c r="G6" s="23" t="s">
        <v>34</v>
      </c>
      <c r="H6" s="23" t="s">
        <v>35</v>
      </c>
      <c r="I6" s="23" t="s">
        <v>36</v>
      </c>
      <c r="J6" s="23" t="s">
        <v>37</v>
      </c>
      <c r="K6" s="24" t="s">
        <v>4</v>
      </c>
      <c r="M6" s="48"/>
    </row>
    <row r="7" spans="1:13" ht="22.5" customHeight="1">
      <c r="A7" s="49"/>
      <c r="B7" s="22" t="s">
        <v>39</v>
      </c>
      <c r="C7" s="5" t="s">
        <v>40</v>
      </c>
      <c r="D7" s="5" t="s">
        <v>41</v>
      </c>
      <c r="E7" s="5" t="s">
        <v>38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6" t="s">
        <v>49</v>
      </c>
    </row>
    <row r="8" spans="1:13">
      <c r="A8" s="49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>
      <c r="A9" s="49"/>
      <c r="B9" s="14" t="s">
        <v>13</v>
      </c>
      <c r="C9" s="32">
        <v>165969</v>
      </c>
      <c r="D9" s="32">
        <v>165970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9">
        <v>0</v>
      </c>
      <c r="K9" s="33">
        <f>SUM(C9:J9)</f>
        <v>331939</v>
      </c>
    </row>
    <row r="10" spans="1:13">
      <c r="A10" s="49"/>
      <c r="B10" s="15" t="s">
        <v>6</v>
      </c>
      <c r="C10" s="32">
        <v>331940</v>
      </c>
      <c r="D10" s="32">
        <v>0</v>
      </c>
      <c r="E10" s="32">
        <v>3319</v>
      </c>
      <c r="F10" s="32">
        <v>0</v>
      </c>
      <c r="G10" s="32">
        <v>0</v>
      </c>
      <c r="H10" s="32">
        <v>0</v>
      </c>
      <c r="I10" s="32">
        <v>0</v>
      </c>
      <c r="J10" s="39">
        <v>0</v>
      </c>
      <c r="K10" s="33">
        <f>SUM(C10:J10)</f>
        <v>335259</v>
      </c>
    </row>
    <row r="11" spans="1:13">
      <c r="A11" s="49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0</v>
      </c>
    </row>
    <row r="12" spans="1:13">
      <c r="A12" s="49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>
      <c r="A13" s="49"/>
      <c r="B13" s="30" t="s">
        <v>14</v>
      </c>
      <c r="C13" s="34">
        <f>SUM(C9,C10,-C11,C12)</f>
        <v>497909</v>
      </c>
      <c r="D13" s="34">
        <f t="shared" ref="D13:J13" si="0">SUM(D9,D10,-D11,D12)</f>
        <v>165970</v>
      </c>
      <c r="E13" s="34">
        <f t="shared" si="0"/>
        <v>3319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3">
        <f>SUM(C13:J13)</f>
        <v>667198</v>
      </c>
    </row>
    <row r="14" spans="1:13">
      <c r="A14" s="49"/>
      <c r="B14" s="13" t="s">
        <v>10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>
      <c r="A15" s="49"/>
      <c r="B15" s="14" t="s">
        <v>13</v>
      </c>
      <c r="C15" s="32">
        <v>99582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3">
        <f>SUM(C15:J15)</f>
        <v>99582</v>
      </c>
      <c r="M15" s="19"/>
    </row>
    <row r="16" spans="1:13">
      <c r="A16" s="49"/>
      <c r="B16" s="15" t="s">
        <v>6</v>
      </c>
      <c r="C16" s="32">
        <v>99582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9">
        <v>0</v>
      </c>
      <c r="K16" s="33">
        <f>SUM(C16:J16)</f>
        <v>99582</v>
      </c>
    </row>
    <row r="17" spans="1:13">
      <c r="A17" s="49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3">
        <f>SUM(C17:J17)</f>
        <v>0</v>
      </c>
    </row>
    <row r="18" spans="1:13">
      <c r="A18" s="49"/>
      <c r="B18" s="15" t="s">
        <v>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9">
        <v>0</v>
      </c>
      <c r="K18" s="33">
        <f>SUM(C18:J18)</f>
        <v>0</v>
      </c>
    </row>
    <row r="19" spans="1:13" s="3" customFormat="1">
      <c r="A19" s="49"/>
      <c r="B19" s="30" t="s">
        <v>14</v>
      </c>
      <c r="C19" s="34">
        <f t="shared" ref="C19:J19" si="1">SUM(C15,C16,-C17,C18)</f>
        <v>199164</v>
      </c>
      <c r="D19" s="34">
        <f t="shared" si="1"/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3">
        <f>SUM(C19:J19)</f>
        <v>199164</v>
      </c>
      <c r="M19" s="45" t="s">
        <v>54</v>
      </c>
    </row>
    <row r="20" spans="1:13">
      <c r="A20" s="49"/>
      <c r="B20" s="13" t="s">
        <v>51</v>
      </c>
      <c r="C20" s="36"/>
      <c r="D20" s="36"/>
      <c r="E20" s="36"/>
      <c r="F20" s="36"/>
      <c r="G20" s="36"/>
      <c r="H20" s="36"/>
      <c r="I20" s="36"/>
      <c r="J20" s="36"/>
      <c r="K20" s="40"/>
      <c r="M20" s="46"/>
    </row>
    <row r="21" spans="1:13">
      <c r="A21" s="49"/>
      <c r="B21" s="14" t="s">
        <v>13</v>
      </c>
      <c r="C21" s="37">
        <f t="shared" ref="C21:J21" si="2">SUM(C9,-C15)</f>
        <v>66387</v>
      </c>
      <c r="D21" s="37">
        <f t="shared" si="2"/>
        <v>165970</v>
      </c>
      <c r="E21" s="37">
        <f t="shared" si="2"/>
        <v>0</v>
      </c>
      <c r="F21" s="37">
        <f t="shared" si="2"/>
        <v>0</v>
      </c>
      <c r="G21" s="37">
        <f t="shared" si="2"/>
        <v>0</v>
      </c>
      <c r="H21" s="37">
        <f t="shared" si="2"/>
        <v>0</v>
      </c>
      <c r="I21" s="37">
        <f t="shared" si="2"/>
        <v>0</v>
      </c>
      <c r="J21" s="37">
        <f t="shared" si="2"/>
        <v>0</v>
      </c>
      <c r="K21" s="33">
        <f>SUM(C21:J21)</f>
        <v>232357</v>
      </c>
      <c r="M21" s="41">
        <v>9</v>
      </c>
    </row>
    <row r="22" spans="1:13">
      <c r="A22" s="49"/>
      <c r="B22" s="16" t="s">
        <v>14</v>
      </c>
      <c r="C22" s="34">
        <f t="shared" ref="C22:J22" si="3">SUM(C13,-C19)</f>
        <v>298745</v>
      </c>
      <c r="D22" s="34">
        <f t="shared" si="3"/>
        <v>165970</v>
      </c>
      <c r="E22" s="34">
        <f t="shared" si="3"/>
        <v>3319</v>
      </c>
      <c r="F22" s="34">
        <f t="shared" si="3"/>
        <v>0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8">
        <f>SUM(C22:J22)</f>
        <v>468034</v>
      </c>
      <c r="M22" s="41">
        <v>9</v>
      </c>
    </row>
    <row r="23" spans="1:13">
      <c r="A23" s="49"/>
      <c r="M23" s="42">
        <v>9</v>
      </c>
    </row>
    <row r="24" spans="1:13" s="3" customFormat="1" ht="22.5" customHeight="1">
      <c r="A24" s="49"/>
      <c r="B24" s="2"/>
      <c r="C24" s="1"/>
      <c r="D24" s="1"/>
      <c r="E24" s="1"/>
      <c r="F24" s="1"/>
      <c r="G24" s="1"/>
      <c r="H24" s="1"/>
      <c r="I24" s="1"/>
      <c r="J24" s="1"/>
      <c r="K24"/>
      <c r="M24" s="41">
        <v>9</v>
      </c>
    </row>
    <row r="25" spans="1:13" s="3" customFormat="1">
      <c r="A25" s="49"/>
      <c r="B25" s="2"/>
      <c r="C25" s="1"/>
      <c r="D25" s="1"/>
      <c r="E25" s="1"/>
      <c r="F25" s="1"/>
      <c r="G25" s="1"/>
      <c r="H25" s="1"/>
      <c r="I25" s="1"/>
      <c r="J25" s="1"/>
      <c r="K25"/>
      <c r="M25" s="42">
        <v>9</v>
      </c>
    </row>
    <row r="26" spans="1:13">
      <c r="A26" s="49"/>
      <c r="M26" s="43">
        <v>9</v>
      </c>
    </row>
    <row r="27" spans="1:13">
      <c r="A27" s="49"/>
      <c r="M27" s="42">
        <v>9</v>
      </c>
    </row>
    <row r="28" spans="1:13">
      <c r="A28" s="49"/>
      <c r="M28" s="41">
        <v>9</v>
      </c>
    </row>
    <row r="29" spans="1:13">
      <c r="A29" s="49"/>
      <c r="M29" s="41">
        <v>9</v>
      </c>
    </row>
    <row r="30" spans="1:13">
      <c r="A30" s="49"/>
      <c r="M30" s="44">
        <v>9</v>
      </c>
    </row>
    <row r="31" spans="1:13">
      <c r="A31" s="26"/>
    </row>
  </sheetData>
  <sheetProtection password="DDBE" sheet="1" objects="1" scenarios="1"/>
  <mergeCells count="8">
    <mergeCell ref="M1:M6"/>
    <mergeCell ref="M19:M20"/>
    <mergeCell ref="A1:A30"/>
    <mergeCell ref="B1:K1"/>
    <mergeCell ref="B2:K2"/>
    <mergeCell ref="B3:K3"/>
    <mergeCell ref="B5:B6"/>
    <mergeCell ref="C5:K5"/>
  </mergeCells>
  <pageMargins left="0" right="0" top="0.74803149606299213" bottom="0" header="0.31496062992125984" footer="0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topLeftCell="A6" zoomScaleNormal="100" workbookViewId="0">
      <selection activeCell="B28" sqref="B28"/>
    </sheetView>
  </sheetViews>
  <sheetFormatPr defaultRowHeight="15"/>
  <cols>
    <col min="1" max="1" width="9.5703125" customWidth="1"/>
    <col min="2" max="2" width="28.42578125" style="2" customWidth="1"/>
    <col min="3" max="5" width="11.28515625" style="1" customWidth="1"/>
    <col min="6" max="6" width="12" style="1" customWidth="1"/>
    <col min="7" max="10" width="11.28515625" style="1" customWidth="1"/>
    <col min="11" max="11" width="11.28515625" customWidth="1"/>
    <col min="13" max="13" width="3.140625" customWidth="1"/>
  </cols>
  <sheetData>
    <row r="1" spans="1:13" ht="15" customHeight="1">
      <c r="A1" s="49">
        <v>21</v>
      </c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  <c r="M1" s="47" t="s">
        <v>53</v>
      </c>
    </row>
    <row r="2" spans="1:13">
      <c r="A2" s="49"/>
      <c r="B2" s="54" t="s">
        <v>48</v>
      </c>
      <c r="C2" s="54"/>
      <c r="D2" s="54"/>
      <c r="E2" s="54"/>
      <c r="F2" s="54"/>
      <c r="G2" s="54"/>
      <c r="H2" s="54"/>
      <c r="I2" s="54"/>
      <c r="J2" s="54"/>
      <c r="K2" s="54"/>
      <c r="M2" s="48"/>
    </row>
    <row r="3" spans="1:13">
      <c r="A3" s="49"/>
      <c r="B3" s="55">
        <v>41274</v>
      </c>
      <c r="C3" s="55"/>
      <c r="D3" s="55"/>
      <c r="E3" s="55"/>
      <c r="F3" s="55"/>
      <c r="G3" s="55"/>
      <c r="H3" s="55"/>
      <c r="I3" s="55"/>
      <c r="J3" s="55"/>
      <c r="K3" s="55"/>
      <c r="M3" s="48"/>
    </row>
    <row r="4" spans="1:13">
      <c r="A4" s="49"/>
      <c r="B4" s="20"/>
      <c r="C4" s="21"/>
      <c r="D4" s="21"/>
      <c r="E4" s="21"/>
      <c r="F4" s="21"/>
      <c r="G4" s="21"/>
      <c r="H4" s="21"/>
      <c r="I4" s="21"/>
      <c r="J4" s="21"/>
      <c r="K4" s="18"/>
      <c r="M4" s="48"/>
    </row>
    <row r="5" spans="1:13" ht="15" customHeight="1">
      <c r="A5" s="49"/>
      <c r="B5" s="51" t="s">
        <v>30</v>
      </c>
      <c r="C5" s="50" t="s">
        <v>17</v>
      </c>
      <c r="D5" s="50"/>
      <c r="E5" s="50"/>
      <c r="F5" s="50"/>
      <c r="G5" s="50"/>
      <c r="H5" s="50"/>
      <c r="I5" s="50"/>
      <c r="J5" s="50"/>
      <c r="K5" s="50"/>
      <c r="M5" s="48"/>
    </row>
    <row r="6" spans="1:13" ht="72">
      <c r="A6" s="49"/>
      <c r="B6" s="52"/>
      <c r="C6" s="23" t="s">
        <v>31</v>
      </c>
      <c r="D6" s="23" t="s">
        <v>32</v>
      </c>
      <c r="E6" s="23" t="s">
        <v>33</v>
      </c>
      <c r="F6" s="23" t="s">
        <v>50</v>
      </c>
      <c r="G6" s="23" t="s">
        <v>34</v>
      </c>
      <c r="H6" s="23" t="s">
        <v>35</v>
      </c>
      <c r="I6" s="23" t="s">
        <v>36</v>
      </c>
      <c r="J6" s="23" t="s">
        <v>37</v>
      </c>
      <c r="K6" s="24" t="s">
        <v>4</v>
      </c>
      <c r="M6" s="48"/>
    </row>
    <row r="7" spans="1:13" ht="22.5" customHeight="1">
      <c r="A7" s="49"/>
      <c r="B7" s="22" t="s">
        <v>39</v>
      </c>
      <c r="C7" s="5" t="s">
        <v>40</v>
      </c>
      <c r="D7" s="5" t="s">
        <v>41</v>
      </c>
      <c r="E7" s="5" t="s">
        <v>38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6" t="s">
        <v>49</v>
      </c>
    </row>
    <row r="8" spans="1:13">
      <c r="A8" s="49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>
      <c r="A9" s="49"/>
      <c r="B9" s="14" t="s">
        <v>13</v>
      </c>
      <c r="C9" s="32">
        <v>165969</v>
      </c>
      <c r="D9" s="32">
        <v>165970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9">
        <v>0</v>
      </c>
      <c r="K9" s="33">
        <f>SUM(C9:J9)</f>
        <v>331939</v>
      </c>
    </row>
    <row r="10" spans="1:13">
      <c r="A10" s="49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9">
        <v>0</v>
      </c>
      <c r="K10" s="33">
        <f>SUM(C10:J10)</f>
        <v>0</v>
      </c>
    </row>
    <row r="11" spans="1:13">
      <c r="A11" s="49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0</v>
      </c>
    </row>
    <row r="12" spans="1:13">
      <c r="A12" s="49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>
      <c r="A13" s="49"/>
      <c r="B13" s="30" t="s">
        <v>14</v>
      </c>
      <c r="C13" s="34">
        <f>SUM(C9,C10,-C11,C12)</f>
        <v>165969</v>
      </c>
      <c r="D13" s="34">
        <f t="shared" ref="D13:J13" si="0">SUM(D9,D10,-D11,D12)</f>
        <v>165970</v>
      </c>
      <c r="E13" s="34">
        <f>SUM(E9,E10,-E11,E12)</f>
        <v>0</v>
      </c>
      <c r="F13" s="34">
        <f t="shared" si="0"/>
        <v>0</v>
      </c>
      <c r="G13" s="34">
        <f t="shared" si="0"/>
        <v>0</v>
      </c>
      <c r="H13" s="34">
        <f>SUM(H9,H10,-H11,H12)</f>
        <v>0</v>
      </c>
      <c r="I13" s="34">
        <f t="shared" si="0"/>
        <v>0</v>
      </c>
      <c r="J13" s="34">
        <f t="shared" si="0"/>
        <v>0</v>
      </c>
      <c r="K13" s="33">
        <f>SUM(C13:J13)</f>
        <v>331939</v>
      </c>
    </row>
    <row r="14" spans="1:13">
      <c r="A14" s="49"/>
      <c r="B14" s="13" t="s">
        <v>10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>
      <c r="A15" s="49"/>
      <c r="B15" s="14" t="s">
        <v>13</v>
      </c>
      <c r="C15" s="32">
        <v>99582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3">
        <f>SUM(C15:J15)</f>
        <v>99582</v>
      </c>
      <c r="M15" s="19"/>
    </row>
    <row r="16" spans="1:13">
      <c r="A16" s="49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9">
        <v>0</v>
      </c>
      <c r="K16" s="33">
        <f>SUM(C16:J16)</f>
        <v>0</v>
      </c>
    </row>
    <row r="17" spans="1:13">
      <c r="A17" s="49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3">
        <f>SUM(C17:J17)</f>
        <v>0</v>
      </c>
    </row>
    <row r="18" spans="1:13">
      <c r="A18" s="49"/>
      <c r="B18" s="15" t="s">
        <v>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9">
        <v>0</v>
      </c>
      <c r="K18" s="33">
        <f>SUM(C18:J18)</f>
        <v>0</v>
      </c>
    </row>
    <row r="19" spans="1:13" s="3" customFormat="1">
      <c r="A19" s="49"/>
      <c r="B19" s="30" t="s">
        <v>14</v>
      </c>
      <c r="C19" s="34">
        <f t="shared" ref="C19:J19" si="1">SUM(C15,C16,-C17,C18)</f>
        <v>99582</v>
      </c>
      <c r="D19" s="34">
        <f t="shared" si="1"/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3">
        <f>SUM(C19:J19)</f>
        <v>99582</v>
      </c>
      <c r="M19" s="45" t="s">
        <v>54</v>
      </c>
    </row>
    <row r="20" spans="1:13">
      <c r="A20" s="49"/>
      <c r="B20" s="13" t="s">
        <v>51</v>
      </c>
      <c r="C20" s="36"/>
      <c r="D20" s="36"/>
      <c r="E20" s="36"/>
      <c r="F20" s="36"/>
      <c r="G20" s="36"/>
      <c r="H20" s="36"/>
      <c r="I20" s="36"/>
      <c r="J20" s="36"/>
      <c r="K20" s="40"/>
      <c r="M20" s="46"/>
    </row>
    <row r="21" spans="1:13">
      <c r="A21" s="49"/>
      <c r="B21" s="14" t="s">
        <v>13</v>
      </c>
      <c r="C21" s="37">
        <f>SUM(C9,-C15)</f>
        <v>66387</v>
      </c>
      <c r="D21" s="37">
        <f t="shared" ref="D21:J21" si="2">SUM(D9,-D15)</f>
        <v>165970</v>
      </c>
      <c r="E21" s="37">
        <f>SUM(E9,-E15)</f>
        <v>0</v>
      </c>
      <c r="F21" s="37">
        <f t="shared" si="2"/>
        <v>0</v>
      </c>
      <c r="G21" s="37">
        <f t="shared" si="2"/>
        <v>0</v>
      </c>
      <c r="H21" s="37">
        <f t="shared" si="2"/>
        <v>0</v>
      </c>
      <c r="I21" s="37">
        <f>SUM(I9,-I15)</f>
        <v>0</v>
      </c>
      <c r="J21" s="37">
        <f t="shared" si="2"/>
        <v>0</v>
      </c>
      <c r="K21" s="33">
        <f>SUM(C21:J21)</f>
        <v>232357</v>
      </c>
      <c r="M21" s="41">
        <v>9</v>
      </c>
    </row>
    <row r="22" spans="1:13">
      <c r="A22" s="49"/>
      <c r="B22" s="16" t="s">
        <v>14</v>
      </c>
      <c r="C22" s="34">
        <f t="shared" ref="C22:I22" si="3">SUM(C13,-C19)</f>
        <v>66387</v>
      </c>
      <c r="D22" s="34">
        <f>SUM(D13,-D19)</f>
        <v>165970</v>
      </c>
      <c r="E22" s="34">
        <f t="shared" si="3"/>
        <v>0</v>
      </c>
      <c r="F22" s="34">
        <f>SUM(F13,-F19)</f>
        <v>0</v>
      </c>
      <c r="G22" s="34">
        <f t="shared" si="3"/>
        <v>0</v>
      </c>
      <c r="H22" s="34">
        <f>SUM(H13,-H19)</f>
        <v>0</v>
      </c>
      <c r="I22" s="34">
        <f t="shared" si="3"/>
        <v>0</v>
      </c>
      <c r="J22" s="34">
        <f>SUM(J13,-J19)</f>
        <v>0</v>
      </c>
      <c r="K22" s="38">
        <f>SUM(C22:J22)</f>
        <v>232357</v>
      </c>
      <c r="M22" s="41">
        <v>9</v>
      </c>
    </row>
    <row r="23" spans="1:13">
      <c r="A23" s="49"/>
      <c r="M23" s="42">
        <v>9</v>
      </c>
    </row>
    <row r="24" spans="1:13" s="3" customFormat="1" ht="22.5" customHeight="1">
      <c r="A24" s="49"/>
      <c r="B24" s="2"/>
      <c r="C24" s="1"/>
      <c r="D24" s="1"/>
      <c r="E24" s="1"/>
      <c r="F24" s="1"/>
      <c r="G24" s="1"/>
      <c r="H24" s="1"/>
      <c r="I24" s="1"/>
      <c r="J24" s="1"/>
      <c r="K24"/>
      <c r="M24" s="41">
        <v>9</v>
      </c>
    </row>
    <row r="25" spans="1:13">
      <c r="A25" s="49"/>
      <c r="M25" s="42">
        <v>9</v>
      </c>
    </row>
    <row r="26" spans="1:13">
      <c r="A26" s="49"/>
      <c r="M26" s="43">
        <v>9</v>
      </c>
    </row>
    <row r="27" spans="1:13">
      <c r="A27" s="49"/>
      <c r="M27" s="42">
        <v>9</v>
      </c>
    </row>
    <row r="28" spans="1:13">
      <c r="A28" s="49"/>
      <c r="M28" s="41">
        <v>9</v>
      </c>
    </row>
    <row r="29" spans="1:13">
      <c r="A29" s="49"/>
      <c r="M29" s="41">
        <v>9</v>
      </c>
    </row>
    <row r="30" spans="1:13">
      <c r="A30" s="49"/>
      <c r="M30" s="44">
        <v>9</v>
      </c>
    </row>
  </sheetData>
  <sheetProtection password="DDBE" sheet="1" objects="1" scenarios="1"/>
  <mergeCells count="8">
    <mergeCell ref="M1:M6"/>
    <mergeCell ref="M19:M20"/>
    <mergeCell ref="A1:A30"/>
    <mergeCell ref="B1:K1"/>
    <mergeCell ref="B2:K2"/>
    <mergeCell ref="B3:K3"/>
    <mergeCell ref="B5:B6"/>
    <mergeCell ref="C5:K5"/>
  </mergeCells>
  <pageMargins left="0" right="0" top="0.74803149606299213" bottom="0" header="0.31496062992125984" footer="0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PMG Microweb 3 Document" ma:contentTypeID="0x01010D00FE7E355AA6FBC74B9F426ADBE00604EE" ma:contentTypeVersion="31" ma:contentTypeDescription="KPMG Microweb 3 Document" ma:contentTypeScope="" ma:versionID="01c556b702c515e021acb8961c3bfcdf">
  <xsd:schema xmlns:xsd="http://www.w3.org/2001/XMLSchema" xmlns:p="http://schemas.microsoft.com/office/2006/metadata/properties" xmlns:ns1="http://schemas.microsoft.com/sharepoint/v3" xmlns:ns2="http://schemas.microsoft.com/sharepoint/v3/fields" xmlns:ns3="b00f20d5-ceb3-4adf-8632-db85932f34e5" xmlns:ns4="cf981484-ed93-4090-baf6-fe2481f804a7" targetNamespace="http://schemas.microsoft.com/office/2006/metadata/properties" ma:root="true" ma:fieldsID="921946ef43365bc7d0bd6c58ada3886b" ns1:_="" ns2:_="" ns3:_="" ns4:_="">
    <xsd:import namespace="http://schemas.microsoft.com/sharepoint/v3"/>
    <xsd:import namespace="http://schemas.microsoft.com/sharepoint/v3/fields"/>
    <xsd:import namespace="b00f20d5-ceb3-4adf-8632-db85932f34e5"/>
    <xsd:import namespace="cf981484-ed93-4090-baf6-fe2481f804a7"/>
    <xsd:element name="properties">
      <xsd:complexType>
        <xsd:sequence>
          <xsd:element name="documentManagement">
            <xsd:complexType>
              <xsd:all>
                <xsd:element ref="ns3:CEE_x0020_AAS_x0020_Category" minOccurs="0"/>
                <xsd:element ref="ns2:KPMGMW3DocumentType"/>
                <xsd:element ref="ns2:KPMGMW3FunctionSelection" minOccurs="0"/>
                <xsd:element ref="ns2:KPMGMW3IndustrySectorSubSectorSelection" minOccurs="0"/>
                <xsd:element ref="ns4:Client_x0020_Issue" minOccurs="0"/>
                <xsd:element ref="ns1:KPMGMW3Language"/>
                <xsd:element ref="ns1:KPMGMW3Geography" minOccurs="0"/>
                <xsd:element ref="ns2:KPMGMW3SubSector" minOccurs="0"/>
                <xsd:element ref="ns2:KPMGMW3Function" minOccurs="0"/>
                <xsd:element ref="ns2:KPMGMW3Service" minOccurs="0"/>
                <xsd:element ref="ns2:KPMGMW3SubService" minOccurs="0"/>
                <xsd:element ref="ns2:KPMGMW3Secto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KPMGMW3Language" ma:index="8" ma:displayName="Language" ma:description="Identifies the language of the resource" ma:internalName="KPMGMW3Language">
      <xsd:simpleType>
        <xsd:restriction base="dms:Unknown"/>
      </xsd:simpleType>
    </xsd:element>
    <xsd:element name="KPMGMW3Geography" ma:index="9" nillable="true" ma:displayName="Geographic coverage" ma:description="Country the content item applies to. &#10;It is possible to select multiple countries by holding down the Ctrl key while making the selections." ma:internalName="KPMGMW3Geography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KPMGMW3DocumentType" ma:index="4" ma:displayName="Document Type" ma:description="Identifies the nature of the resource in terms of its role in a business process" ma:internalName="KPMGMW3DocumentType">
      <xsd:simpleType>
        <xsd:restriction base="dms:Unknown"/>
      </xsd:simpleType>
    </xsd:element>
    <xsd:element name="KPMGMW3FunctionSelection" ma:index="5" nillable="true" ma:displayName="Function/Service/SubService Selection" ma:description="Function/Service/SubService Selection" ma:internalName="KPMGMW3FunctionSelection">
      <xsd:simpleType>
        <xsd:restriction base="dms:Unknown"/>
      </xsd:simpleType>
    </xsd:element>
    <xsd:element name="KPMGMW3IndustrySectorSubSectorSelection" ma:index="6" nillable="true" ma:displayName="Industry Sector/SubSector Selection" ma:description="Industry Multi Selection Sector/SubSector Selection" ma:internalName="KPMGMW3IndustrySectorSubSectorSelection">
      <xsd:simpleType>
        <xsd:restriction base="dms:Unknown"/>
      </xsd:simpleType>
    </xsd:element>
    <xsd:element name="KPMGMW3SubSector" ma:index="12" nillable="true" ma:displayName="Sub Sector" ma:description="Sub Sector" ma:internalName="KPMGMW3SubSector" ma:readOnly="true">
      <xsd:simpleType>
        <xsd:restriction base="dms:Text"/>
      </xsd:simpleType>
    </xsd:element>
    <xsd:element name="KPMGMW3Function" ma:index="17" nillable="true" ma:displayName="Function" ma:description="Function" ma:internalName="KPMGMW3Function" ma:readOnly="true">
      <xsd:simpleType>
        <xsd:restriction base="dms:Text"/>
      </xsd:simpleType>
    </xsd:element>
    <xsd:element name="KPMGMW3Service" ma:index="18" nillable="true" ma:displayName="Service" ma:description="Identifies the KPMG service which is discussed or targeted in this folder" ma:internalName="KPMGMW3Service" ma:readOnly="true">
      <xsd:simpleType>
        <xsd:restriction base="dms:Text"/>
      </xsd:simpleType>
    </xsd:element>
    <xsd:element name="KPMGMW3SubService" ma:index="19" nillable="true" ma:displayName="Sub Service" ma:description="Identifies the KPMG sub service which is discussed or targeted in this folder" ma:internalName="KPMGMW3SubService" ma:readOnly="true">
      <xsd:simpleType>
        <xsd:restriction base="dms:Text"/>
      </xsd:simpleType>
    </xsd:element>
    <xsd:element name="KPMGMW3Sector" ma:index="22" nillable="true" ma:displayName="Sector" ma:description="Sector" ma:internalName="KPMGMW3Sector" ma:readOnly="tru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b00f20d5-ceb3-4adf-8632-db85932f34e5" elementFormDefault="qualified">
    <xsd:import namespace="http://schemas.microsoft.com/office/2006/documentManagement/types"/>
    <xsd:element name="CEE_x0020_AAS_x0020_Category" ma:index="3" nillable="true" ma:displayName="CEE AAS Category" ma:format="Dropdown" ma:internalName="CEE_x0020_AAS_x0020_Category">
      <xsd:simpleType>
        <xsd:restriction base="dms:Choice">
          <xsd:enumeration value="Meeting Minutes"/>
          <xsd:enumeration value="Presentation"/>
          <xsd:enumeration value="Template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cf981484-ed93-4090-baf6-fe2481f804a7" elementFormDefault="qualified">
    <xsd:import namespace="http://schemas.microsoft.com/office/2006/documentManagement/types"/>
    <xsd:element name="Client_x0020_Issue" ma:index="7" nillable="true" ma:displayName="Client Issue" ma:description="Please select the Advisory Issue that best fits the client challenge" ma:internalName="Client_x0020_Iss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tering New Markets"/>
                    <xsd:enumeration value="Growth from Transactions"/>
                    <xsd:enumeration value="Managing the Regulatory Environment"/>
                    <xsd:enumeration value="Optimizing Organizational Risk"/>
                    <xsd:enumeration value="Best Practice Governance and Corporate Citizenship"/>
                    <xsd:enumeration value="Addressing Severe Underperformance"/>
                    <xsd:enumeration value="Efficiency and Cost Optimization"/>
                    <xsd:enumeration value="Value from Major Infrastructure Project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axOccurs="1" ma:index="2" ma:displayName="Author or Contact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spe:Receivers xmlns:spe="http://schemas.microsoft.com/sharepoint/events">
  <Receiver>
    <Name>Add Required Values.</Name>
    <Type>10001</Type>
    <SequenceNumber>200</SequenceNumber>
    <Assembly>KPMG.ItsGlobal.MW3.EventHandlers.Document_CheckIn, Version=1.0.0.0, Culture=neutral, PublicKeyToken=0a27d48d2dcadcba</Assembly>
    <Class>KPMG.ItsGlobal.MW3.EventHandlers.Document_CheckIn.Document_EventReceiver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Client_x0020_Issue xmlns="cf981484-ed93-4090-baf6-fe2481f804a7"/>
    <KPMGMW3Language xmlns="http://schemas.microsoft.com/sharepoint/v3">Slovak</KPMGMW3Language>
    <KPMGMW3IndustrySectorSubSectorSelection xmlns="http://schemas.microsoft.com/sharepoint/v3/fields" xsi:nil="true"/>
    <KPMGMW3FunctionSelection xmlns="http://schemas.microsoft.com/sharepoint/v3/fields">;#Advisory;;;#Accounting Advisory Services;#;#</KPMGMW3FunctionSelection>
    <KPMGMW3DocumentType xmlns="http://schemas.microsoft.com/sharepoint/v3/fields">KPMG Publications - External</KPMGMW3DocumentType>
    <CEE_x0020_AAS_x0020_Category xmlns="b00f20d5-ceb3-4adf-8632-db85932f34e5" xsi:nil="true"/>
    <KPMGMW3Geography xmlns="http://schemas.microsoft.com/sharepoint/v3">;#Global;#</KPMGMW3Geography>
    <KPMGMW3SubService xmlns="http://schemas.microsoft.com/sharepoint/v3/fields" xsi:nil="true"/>
    <KPMGMW3Service xmlns="http://schemas.microsoft.com/sharepoint/v3/fields">Accounting Advisory Services</KPMGMW3Service>
    <KPMGMW3Sector xmlns="http://schemas.microsoft.com/sharepoint/v3/fields" xsi:nil="true"/>
    <KPMGMW3Function xmlns="http://schemas.microsoft.com/sharepoint/v3/fields">Advisory;</KPMGMW3Function>
    <KPMGMW3SubSector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56DCA41-1A1F-45C3-8CAB-46F951997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b00f20d5-ceb3-4adf-8632-db85932f34e5"/>
    <ds:schemaRef ds:uri="cf981484-ed93-4090-baf6-fe2481f804a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28D9DE2-A5B2-4C2F-91BB-C3ACDD748F1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E5DDC5-438D-4AC4-8003-EB36ED0278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D64C7F-7530-455C-9348-DED2ACCAEFC4}">
  <ds:schemaRefs>
    <ds:schemaRef ds:uri="http://schemas.microsoft.com/office/2006/metadata/properties"/>
    <ds:schemaRef ds:uri="cf981484-ed93-4090-baf6-fe2481f804a7"/>
    <ds:schemaRef ds:uri="http://schemas.microsoft.com/sharepoint/v3"/>
    <ds:schemaRef ds:uri="http://schemas.microsoft.com/sharepoint/v3/fields"/>
    <ds:schemaRef ds:uri="b00f20d5-ceb3-4adf-8632-db85932f34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DNM_2013</vt:lpstr>
      <vt:lpstr>DNM_2012</vt:lpstr>
      <vt:lpstr>DHM_2013</vt:lpstr>
      <vt:lpstr>DHM_2012</vt:lpstr>
      <vt:lpstr>DFM_2013</vt:lpstr>
      <vt:lpstr>DFM_2012</vt:lpstr>
      <vt:lpstr>DFM_2012!_MailAutoSig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Sikulova, Andrea</dc:creator>
  <cp:keywords/>
  <dc:description/>
  <cp:lastModifiedBy>asikulova</cp:lastModifiedBy>
  <cp:lastPrinted>2013-12-16T11:14:26Z</cp:lastPrinted>
  <dcterms:created xsi:type="dcterms:W3CDTF">2011-11-04T12:05:36Z</dcterms:created>
  <dcterms:modified xsi:type="dcterms:W3CDTF">2013-12-19T17:48:44Z</dcterms:modified>
  <cp:contentType>KPMG Microweb 3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0x01010D00FE7E355AA6FBC74B9F426ADBE00604EE</vt:lpwstr>
  </property>
</Properties>
</file>